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USUARIO\Desktop\DIANA C. MORENO\6 VARIOS\2021\MARZO\Cargue transparencia\"/>
    </mc:Choice>
  </mc:AlternateContent>
  <xr:revisionPtr revIDLastSave="0" documentId="13_ncr:1_{947778AC-6444-4210-8D5D-1FFA53DBAE8E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POA 2020" sheetId="1" r:id="rId1"/>
    <sheet name="Hoja1" sheetId="2" r:id="rId2"/>
  </sheets>
  <externalReferences>
    <externalReference r:id="rId3"/>
    <externalReference r:id="rId4"/>
  </externalReferences>
  <definedNames>
    <definedName name="_xlnm._FilterDatabase" localSheetId="0" hidden="1">'POA 2020'!$A$7:$WUT$148</definedName>
    <definedName name="aaa" localSheetId="1">#REF!</definedName>
    <definedName name="aaa">#REF!</definedName>
    <definedName name="_xlnm.Print_Area" localSheetId="0">'POA 2020'!$A$1:$L$154</definedName>
    <definedName name="CAPS" localSheetId="1">#REF!</definedName>
    <definedName name="CAPS">#REF!</definedName>
    <definedName name="cc" localSheetId="1">#REF!</definedName>
    <definedName name="cc">#REF!</definedName>
    <definedName name="Excel_BuiltIn_Database">[1]Poblacloca!$A$3:$K$26</definedName>
    <definedName name="FLECAS" localSheetId="1">#REF!</definedName>
    <definedName name="FLECAS">#REF!</definedName>
    <definedName name="FLECOS" localSheetId="1">#REF!</definedName>
    <definedName name="FLECOS">#REF!</definedName>
    <definedName name="LAARES" localSheetId="1">#REF!</definedName>
    <definedName name="LAARES">#REF!</definedName>
    <definedName name="NANCY" localSheetId="1">#REF!</definedName>
    <definedName name="NANCY">#REF!</definedName>
    <definedName name="NUEVA_IMP" localSheetId="1">#REF!</definedName>
    <definedName name="NUEVA_IMP">#REF!</definedName>
    <definedName name="OBJETIVOSE">'[2]REC. ADICIONALES'!$EN$1000:$EN$1004</definedName>
    <definedName name="RECURSOS">'[2]REC. ADICIONALES'!$EM$1000:$EM$1006</definedName>
    <definedName name="rr" localSheetId="1">#REF!</definedName>
    <definedName name="rr">#REF!</definedName>
    <definedName name="RUBEN" localSheetId="1">#REF!</definedName>
    <definedName name="RUBEN">#REF!</definedName>
    <definedName name="_xlnm.Print_Titles" localSheetId="0">'POA 2020'!$1:$7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1" i="1" l="1"/>
  <c r="C32" i="2" l="1"/>
  <c r="J105" i="1" l="1"/>
  <c r="K104" i="1" s="1"/>
  <c r="K1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022-desint-304</author>
  </authors>
  <commentList>
    <comment ref="J1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Aunque el cumplimiento de la meta no fue favorable, las ventas presentadas durante la vigencia 2020, se reportan en: $351.776.129.304</t>
        </r>
      </text>
    </comment>
    <comment ref="J1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indicador de incremento</t>
        </r>
      </text>
    </comment>
  </commentList>
</comments>
</file>

<file path=xl/sharedStrings.xml><?xml version="1.0" encoding="utf-8"?>
<sst xmlns="http://schemas.openxmlformats.org/spreadsheetml/2006/main" count="288" uniqueCount="242">
  <si>
    <t xml:space="preserve">SUBRED INTEGRADA DE SERVICIOS DE SALUD NORTE </t>
  </si>
  <si>
    <t>PLAN OPERATIVO ANUAL 2020</t>
  </si>
  <si>
    <t>RED INTEGRADA DE SERVICOS DE SALUD</t>
  </si>
  <si>
    <t>OBJETIVO ESTRATEGICO SUBRED</t>
  </si>
  <si>
    <t xml:space="preserve">POA 2020 </t>
  </si>
  <si>
    <t xml:space="preserve">PERSPECTIVA </t>
  </si>
  <si>
    <t>OBJETIVO ESTRATEGICO RISS</t>
  </si>
  <si>
    <t>INICIATIVA ESTRATEGICA DE RISS</t>
  </si>
  <si>
    <t>META ESTRATEGICA</t>
  </si>
  <si>
    <t xml:space="preserve">PROGRAMACIÓN TRIMESTRAL META </t>
  </si>
  <si>
    <t>RESULTADO DEL INDICADOR</t>
  </si>
  <si>
    <t>PORCENTAJE DE CUMPLIMIENTO CON RESPECTO A LA META</t>
  </si>
  <si>
    <t>Observaciones</t>
  </si>
  <si>
    <t>DEFINICIÓN DE LA META ESTRATEGICA
(según buena práctica)</t>
  </si>
  <si>
    <t xml:space="preserve">PROGRAMACIÓN META </t>
  </si>
  <si>
    <t xml:space="preserve">NUMERADOR </t>
  </si>
  <si>
    <t xml:space="preserve">DENOMINADOR </t>
  </si>
  <si>
    <t>% DE CUMPLIMIENTO</t>
  </si>
  <si>
    <t>IMPACTO EN EL SECTOR SALUD DE BOGOTÁ</t>
  </si>
  <si>
    <t>Mejorar el estado de salud de la población objeto de la RISS</t>
  </si>
  <si>
    <t>Fortalecer el 80% de los Programas para el cumplimiento de las metas de los indicadores trazadores de salud pública</t>
  </si>
  <si>
    <t>Formular e implementar un modelo de atención integral que dé respuesta efectiva a las necesidades en salud de la población.</t>
  </si>
  <si>
    <t xml:space="preserve">1, Alcanzar el cumplimiento del 70% en la inscripción efectiva de usuarios a la ruta de promoción y mantenimiento.
</t>
  </si>
  <si>
    <t>161.998 asignados</t>
  </si>
  <si>
    <t>inscritos</t>
  </si>
  <si>
    <t xml:space="preserve">2, Fortalecer la ruta para población con riesgo o presencia de alteraciones cardio-cerebro-vascular-metabólicas manifiestas, alcanzando la meta del indicador: 70% de pacientes hipertensos controlados  </t>
  </si>
  <si>
    <t xml:space="preserve">3, Fortalecer la RIAS de enfermedades respiratorias crónicas-EPOC, Alcanzando una meta de 80% de pacientes inscritos a la ruta con confirmación diagnóstica por espirometría que tengan clasificación del riesgo </t>
  </si>
  <si>
    <t>3.095 pacientes con espirometría</t>
  </si>
  <si>
    <t>4.143 pacientes inscritos</t>
  </si>
  <si>
    <t>4, Fortalecer la RIAS de atención materno perinatal, alcanzando la meta del indicador: 80% de gestantes inscritas en la Subred Norte ESE con 4 o más controles prenatales.</t>
  </si>
  <si>
    <t>5, Fortalecer la RIAS para población con riesgo o presencia de cáncer, alcanzando la meta del indicador: 80% Mujeres activas en el periodo con riesgo o presencia de cáncer con toma oportuna de colposcopia.</t>
  </si>
  <si>
    <t xml:space="preserve">6, Fortalecer la RIAS para población con riesgos de patologías infecciosas, alcanzando la meta del indicador: 80% de pacientes activos en el periodo con adherencia al programa de VIH SIDA. </t>
  </si>
  <si>
    <t xml:space="preserve">7, Fortalecer la RIAS de salud mental consumo SPA alcanzando la meta del 90% de pacientes con participación activa en la acciones colectivas de la estrategia vinculante (SOJU / Acogida). </t>
  </si>
  <si>
    <t>8, Fortalecer la RIAS de trastornos psicosociales, alcanzando la meta del indicador: 90% pacientes con asistencia a valoración y/o control por psicología y/o psiquiatría en el trimestre.</t>
  </si>
  <si>
    <t>9, Alcanzar coberturas de vacunación iguales o mayores al 95% en la población sujeto de programa en las IPS públicas (Pentavalente y triple viral).</t>
  </si>
  <si>
    <t>PENTA 
31,393</t>
  </si>
  <si>
    <t>TRIPLEVIRAL
31,575</t>
  </si>
  <si>
    <t xml:space="preserve">10, Avanzar y mantener el cumplimiento de los indicadores de oportunidad en consulta de medicina general, odontología y medicina especializada, así:
Odontología  3 días 
Medicina General 3 días 
Obstetricia 5 días
Medicina interna 15 días 
Pediatría 5 días.
Ginecología 8 días
</t>
  </si>
  <si>
    <t>Sumatoria de No. De Días de espera 
247.066</t>
  </si>
  <si>
    <t>No. Total de citas asignadas
100.242</t>
  </si>
  <si>
    <t>Odontología  3 días.</t>
  </si>
  <si>
    <t>Sumatoria de No. De Días de espera 
490.328</t>
  </si>
  <si>
    <t>No. Total de citas asignadas
183.612</t>
  </si>
  <si>
    <t>Medicina General 3 días.</t>
  </si>
  <si>
    <t>Sumatoria de No. De Días de espera 
56.707</t>
  </si>
  <si>
    <t>No. Total de citas asignadas
11.808</t>
  </si>
  <si>
    <t>Obstetricia 5 días.</t>
  </si>
  <si>
    <t>Sumatoria de No. De Días de espera 
87.745</t>
  </si>
  <si>
    <t>No. Total de citas asignadas
18.725</t>
  </si>
  <si>
    <t>Medicina interna 15 días.</t>
  </si>
  <si>
    <t>Sumatoria de No. De Días de espera 
76.665</t>
  </si>
  <si>
    <t>No. Total de citas asignadas
24.902</t>
  </si>
  <si>
    <t>Pediatría 5 días.</t>
  </si>
  <si>
    <t xml:space="preserve">Sumatoria de No. De Días de espera 
44.432 </t>
  </si>
  <si>
    <t>No. Total de citas asignadas
9.427</t>
  </si>
  <si>
    <t>Ginecología 8 días.</t>
  </si>
  <si>
    <t>11, Alcanzar un cumplimiento del 95% en el indicador de rendimiento en consulta externa en cada servicio y unidad.</t>
  </si>
  <si>
    <t>12, Realizar la gestión de los servicios hospitalarios alcanzando un resultado de giro cama de 6,0 .</t>
  </si>
  <si>
    <t>No total de egresos
Año prom: 3862</t>
  </si>
  <si>
    <t>Total de camas
Año 843</t>
  </si>
  <si>
    <t>giro cama
Año 4.6</t>
  </si>
  <si>
    <t>13, Realizar la gestión de los servicios hospitalarios alcanzando un resultado de ocupación del 95%</t>
  </si>
  <si>
    <t xml:space="preserve">No. de días cama ocupado 
Año 237.908
</t>
  </si>
  <si>
    <t xml:space="preserve">No. de días cama disponible
Año 308.473
</t>
  </si>
  <si>
    <t>Ocupación
Año 77%</t>
  </si>
  <si>
    <t>14, Alcanzar una utilización de capacidad instalada de salas quirúrgicas del 90%</t>
  </si>
  <si>
    <t>No. de horas quirúrgicas realizadas en el periodo
Año 10.718</t>
  </si>
  <si>
    <t>No. de horas quirúrgicas programadas en el periodo
Año: 11.630</t>
  </si>
  <si>
    <t>cumplimiento 
Año 92,16%</t>
  </si>
  <si>
    <t>15, Garantizar el acceso a los servicios de cirugía programada, con una meta de oportunidad de 30 días.</t>
  </si>
  <si>
    <t>30 días</t>
  </si>
  <si>
    <t>9.5 DIAS</t>
  </si>
  <si>
    <t>16, Mantener los vehículos asignados para el programa de APH con una disponibilidad de tiempo operativo del 90%</t>
  </si>
  <si>
    <t xml:space="preserve">Sumatoria de horas efectivamente operativas en el mes del total de las ambulancias “43”
 Oct y nov
</t>
  </si>
  <si>
    <t xml:space="preserve">Sumatoria de horas ofertadas como operativas del total de las 43 ambulancias 
 oct y nov
</t>
  </si>
  <si>
    <t>17, Gestionar de manera coordinada la ampliación de cobertura del programa de atención médica especializada domiciliaria, incrementando las atenciones en un 30%.</t>
  </si>
  <si>
    <t xml:space="preserve">18, Avanzar en la especialización de las UMHES de la Subred Norte, a través de la implementación del 100% del programa de organización, integralidad e integración de servicios especializados en cada unidad. (Cirugia cardiovascular y radiología intervencionista)  </t>
  </si>
  <si>
    <t>19, Mantener las condiciones de acceso a los servicios de urgencias de pacientes clasificados en triage II con una oportunidad igual o inferior a  30 minutos.</t>
  </si>
  <si>
    <t xml:space="preserve">Triage II  30 minutos
</t>
  </si>
  <si>
    <r>
      <rPr>
        <sz val="10"/>
        <rFont val="Calibri"/>
        <family val="2"/>
      </rPr>
      <t>∑</t>
    </r>
    <r>
      <rPr>
        <sz val="10"/>
        <rFont val="Arial"/>
        <family val="2"/>
      </rPr>
      <t xml:space="preserve"> tiempo de espera
86.360 minutos</t>
    </r>
  </si>
  <si>
    <t>3,251 pacientes</t>
  </si>
  <si>
    <t>20, Definir estrategias para continuar avanzando en al resolutividad del servicio de urgencias, alcanzando una estancia menor a 24 horas.</t>
  </si>
  <si>
    <t xml:space="preserve">
Estancia  24 horas</t>
  </si>
  <si>
    <r>
      <rPr>
        <sz val="10"/>
        <rFont val="Calibri"/>
        <family val="2"/>
      </rPr>
      <t>∑</t>
    </r>
    <r>
      <rPr>
        <sz val="10"/>
        <rFont val="Arial"/>
        <family val="2"/>
      </rPr>
      <t xml:space="preserve"> tiempo de espera
258.128 horas</t>
    </r>
  </si>
  <si>
    <t>10,959 pacientes atendidos</t>
  </si>
  <si>
    <t>21, Incrementar en un 30% la canalización efectiva de usuarios a las rutas integrales de atención en salud desde los servicios del componente primario y secundario de la Subred  Norte.</t>
  </si>
  <si>
    <t>30%  adicional a la vigencia anterior.</t>
  </si>
  <si>
    <t>7894 canalizados acumulado</t>
  </si>
  <si>
    <t>5423 usuarios canalizados LB</t>
  </si>
  <si>
    <t>(7.894 – 5.423)= 2.471 / 5.423= 45,57%</t>
  </si>
  <si>
    <t xml:space="preserve">22, Implementar al 95% el modelo estandarizado de gestión del servicio farmacéutico </t>
  </si>
  <si>
    <t>23, Dar respuesta oportuna al 90% de las interconsultas generadas en los servicios de hospitalización y urgencias acorde con los estándares institucionales.</t>
  </si>
  <si>
    <t>∑ tiempo horas entre solicitud y respuesta de interconsultas 15,397 horas</t>
  </si>
  <si>
    <t>No. Total de interconsultas solicitadas 5,499</t>
  </si>
  <si>
    <t>2,8 horas</t>
  </si>
  <si>
    <t>interconsultas respondidas
5,499</t>
  </si>
  <si>
    <t>interconsultas solicitadas
5,937</t>
  </si>
  <si>
    <t>3.911
Respondidas</t>
  </si>
  <si>
    <t>6,041
Solicitadas</t>
  </si>
  <si>
    <t>Tiempo de Espera entre la Solicitud y Respuesta
80.924</t>
  </si>
  <si>
    <t>Interconsultas respondidas
3.911</t>
  </si>
  <si>
    <t>20,7 horas</t>
  </si>
  <si>
    <t>24, Dar cumplimiento al 100% de los tiempos establecidos para solicitud, toma, recepción, procesamiento y entrega de resultados de laboratorio clínico y radiología.
Hospitalización 6hr
Urgencias 2hr</t>
  </si>
  <si>
    <t>Laboratorio Hospitalización
6hr</t>
  </si>
  <si>
    <t>Laboratorio Urgencias
2hr</t>
  </si>
  <si>
    <t>Imágenes Hospitalización
6hr</t>
  </si>
  <si>
    <t>Imágenes Urgencias
2hr</t>
  </si>
  <si>
    <t xml:space="preserve">25, Generar e implementar un plan de mejoramiento que permita atender las oportunidades en los componentes de adherencia y plan, así como gestión e integración de la ruta de atención materno perinatal, alcanzando un cumplimiento del 90% </t>
  </si>
  <si>
    <t>1 Plan 
90%</t>
  </si>
  <si>
    <t>APRENDIZAJE Y CONOCIMIENTO</t>
  </si>
  <si>
    <t>Implementar Sistemas Integrales de Gestión de la Red</t>
  </si>
  <si>
    <t>Unificar el grado de implementación de los subsistemas que componen el sistema integral de gestión de la Red</t>
  </si>
  <si>
    <t>Adoptar e implementar el modelo de atención integral en salud con enfoque en acreditación y hospital universitario.</t>
  </si>
  <si>
    <t xml:space="preserve">26, Establecer mecanismo para el monitoreo, seguimiento y evaluación  de acciones programadas y compromisos de los comités y espacios de coordinación asistencial de la institución que favorezca la calidad de atención de los usuarios.
</t>
  </si>
  <si>
    <t xml:space="preserve">Mecanismo implementado </t>
  </si>
  <si>
    <t>27, Continuar el despliegue de las siete (7) dimensiones de  MIPG - según plan de trabajo unificado de la Subred con un cumplimiento del 90%</t>
  </si>
  <si>
    <t>28, Generar e implementar en un 90% plan para fortalecer los canales de comunicación con los distintos sectores presentes en las seis localidades, que posibilite a la comunidad y a los diferentes actores el reconocimiento de la agenda propuesta y resultados de la Subred.</t>
  </si>
  <si>
    <t>Fortalecer sistemas de información y comunicaciones</t>
  </si>
  <si>
    <t>Realizar mantenimiento correctivo y evolutivo de los aplicativos existentes</t>
  </si>
  <si>
    <t>29, Implementar el módulo de inteligencia de negocios del sistema de información Servinte Clinical Suite acorde con un plan de trabajo.</t>
  </si>
  <si>
    <t xml:space="preserve">módulo operativo </t>
  </si>
  <si>
    <t xml:space="preserve">Desarrollar y fomentar en el talento humano las competencias que faciliten la implementación del modelo de atención integral. </t>
  </si>
  <si>
    <t xml:space="preserve">30, Generar y ejecutar un plan de intervención frente a los resultados de medición de cultura organizacional de Subred, con un cumplimiento del 90% de las acciones programadas. (plataforma  RISS) .  </t>
  </si>
  <si>
    <t xml:space="preserve">
90%</t>
  </si>
  <si>
    <t>PROCESOS INTERNOS</t>
  </si>
  <si>
    <t>Alcanzar estándares superiores de calidad en salud</t>
  </si>
  <si>
    <t>Operacionalizar el Modelo de Atención en Salud Modelo AIS</t>
  </si>
  <si>
    <t>31, Cumplir el 95% del plan de adquisición de equipo biomédico, acorde a la priorización de necesidades del servicios.</t>
  </si>
  <si>
    <t>Lograr la sostenibilidad financiera de la RISS</t>
  </si>
  <si>
    <t>Racionalizar costos operativos</t>
  </si>
  <si>
    <t>Lograr equilibrio operacional de la E.S.E. de manera sostenible</t>
  </si>
  <si>
    <t xml:space="preserve">32, Dar cumplimiento a las metas definidas para consumo de energía, agua y residuos aprovechables.
</t>
  </si>
  <si>
    <t xml:space="preserve">Agua. 33.181  mt3  bimestral. 
Energía  400.000  Kw año
Residuos aprovechables  60.450 Kg año 
</t>
  </si>
  <si>
    <t>Agua: 33.181 m3 bimestre Promedio.</t>
  </si>
  <si>
    <r>
      <t>Energía: 400.000 kWh año (</t>
    </r>
    <r>
      <rPr>
        <sz val="11"/>
        <color rgb="FFFF0000"/>
        <rFont val="Calibri"/>
        <family val="2"/>
      </rPr>
      <t>MES) Meta</t>
    </r>
  </si>
  <si>
    <t>105.8%</t>
  </si>
  <si>
    <t>Residuos Aprovechables 60.450 Kg año.</t>
  </si>
  <si>
    <t>33, Realizar  coordinación interinstitucional para la devolución de cuatro predios administrativos de la Subred cuya propiedad corresponda al Distrito Capital.</t>
  </si>
  <si>
    <t>34, Implementar al 100% herramienta tecnológica in house para adelantar el proceso contractual de OPS a través de la plataforma SECOP II.</t>
  </si>
  <si>
    <t>1
100%</t>
  </si>
  <si>
    <t xml:space="preserve">Año 63.302
contratos nuevos y modificaciones
</t>
  </si>
  <si>
    <t>Fortalecer competencias del Talento Humano</t>
  </si>
  <si>
    <t>Establecer programa de desarrollo de competencias para la integralidad de la Red</t>
  </si>
  <si>
    <t>35, Conformar y fortalecer las competencias de un equipo para la supervisión de contratos, alcanzando un nivel de competencias superior al 90%.</t>
  </si>
  <si>
    <t>Generar y difundir conocimiento para la salud</t>
  </si>
  <si>
    <t>Desarrollar la ciencia, tecnología e investigación en salud para Bogotá</t>
  </si>
  <si>
    <t>Diseñar e implementar un sistema de gestión del conocimiento e innovación</t>
  </si>
  <si>
    <t>36, Formular  y ejecutar dos proyectos de innovación que permitan avanzar en la generación y captura de ideas, impactando la cultura de innovación en la entidad.</t>
  </si>
  <si>
    <t>Avanzar con el proceso de acreditación de las Subredes</t>
  </si>
  <si>
    <t>37, Ejecutar el 100% de las acciones formuladas en plan de trabajo para la certificación institucional en buenas prácticas clínicas.</t>
  </si>
  <si>
    <t>38, Documentar e implementar un programa de socialización, sensibilización y conocimiento de las principales causas, costos y factores de prevención de los procesos judiciales dirigido a 300 funcionarios y colaboradores priorizados.</t>
  </si>
  <si>
    <t>1 programa
300</t>
  </si>
  <si>
    <t>39, Actualizar el mapa de riesgos institucional que incluya riesgos de gestión, corrupción y seguridad digital.</t>
  </si>
  <si>
    <t>40, Desarrollar 3 estrategias de fortalecimiento de ejes de acreditación, con un cumplimiento del 90% del plan de  trabajo formulado.</t>
  </si>
  <si>
    <t>3
90%</t>
  </si>
  <si>
    <t>Humanización 
15</t>
  </si>
  <si>
    <t>Calidad</t>
  </si>
  <si>
    <t>Responsabilidad Social
15</t>
  </si>
  <si>
    <t>Gestión clínica
12</t>
  </si>
  <si>
    <t>41, Formular e implementar estrategias para el fortalecimiento de competencias en modelo de atención en salud, rutas integrales de atención en salud y servicio al ciudadano, dirigidas a colaboradores de la Subred priorizados, alcanzando una evaluación de conocimientos del 90%.</t>
  </si>
  <si>
    <t xml:space="preserve">
90% de evaluación de competencias</t>
  </si>
  <si>
    <t>Impactar positivamente la satisfacción del cliente interno, externo y sus familias a través de un modelo de atención integral.</t>
  </si>
  <si>
    <t xml:space="preserve">42, Generar un plan de fortalecimiento de competencias dirigido al 100% de los veedores de los proyectos que ejecuta la Subred Norte. </t>
  </si>
  <si>
    <t xml:space="preserve">Plan de capacitación
100% veedores </t>
  </si>
  <si>
    <t xml:space="preserve">CLIENTE </t>
  </si>
  <si>
    <t>Incrementar los niveles de satisfacción de los usuarios</t>
  </si>
  <si>
    <t>Garantizar la calidad del servicio dando cumplimiento a los atributos del Sistema Obligatorio de Garantía de Calidad</t>
  </si>
  <si>
    <t>43, Alcanzar una percepción de la satisfacción del usuario mayor o igual al 96%.</t>
  </si>
  <si>
    <t>44, Disminuir el número de peticiones generadas por trato deshumanizado (quejas) en un 5% con relación a la vigencia anterior</t>
  </si>
  <si>
    <t xml:space="preserve"> 433 (No. de peticiones generadas por trato deshumanizado vigencia 2019) –138 No. de peticiones generadas por trato deshumanizado vigencia 2020) </t>
  </si>
  <si>
    <t>433 (No. de peticiones generadas por trato deshumanizado vigencia 2019</t>
  </si>
  <si>
    <t xml:space="preserve"> 68% reduccion</t>
  </si>
  <si>
    <t>45, Formular e implementar dos estrategias para renovar la base social (Integrantes) de las organizaciones de participación social en salud (JAC, Asociaciones de usuarios, COPACOS)  de la Subred Norte.</t>
  </si>
  <si>
    <t xml:space="preserve">PROCESOS INTERNOS </t>
  </si>
  <si>
    <t>46, Adelantar el 80% de los procesos disciplinarios acorde con los  tiempos establecidos en el Código Único Disciplinario.</t>
  </si>
  <si>
    <t>Control Interno Disciplinario</t>
  </si>
  <si>
    <t>Posicionar la RISS como referente nacional en Salud</t>
  </si>
  <si>
    <t>Avanzar en un 25% la transferencia de las mejores prácticas del Modelo AIS</t>
  </si>
  <si>
    <t xml:space="preserve">47, Realizar evaluación de efectividad de espacios y medios de comunicación interna y externa utilizados por la Subred Norte, ejecutando un plan de intervención sobre las oportunidades de mejora con un cumplimiento del 90% </t>
  </si>
  <si>
    <t xml:space="preserve">1 evaluación de efectividad
Cumplimiento 90% en plan de intervención </t>
  </si>
  <si>
    <t>Comunicaciones</t>
  </si>
  <si>
    <t>48, Diseñar y publicar tres números de un medio digital formal de comunicación que permita socializar y reconocer los temas de interés científico, académico  e institucional con la participación de colaboradores.</t>
  </si>
  <si>
    <t xml:space="preserve"> Diseño de medio digital formal de comunicación  
3 publicaciones </t>
  </si>
  <si>
    <t>49, Formular y ejecutar al 90% el Plan Anual de Auditorías aprobado por el Comité Coordinador de Control Interno.</t>
  </si>
  <si>
    <t>1 Plan formulado
Cumplimiento el 90% en ejecución del Plan</t>
  </si>
  <si>
    <t xml:space="preserve">FINANCIERA </t>
  </si>
  <si>
    <t>Asegurar el control de la ejecución presupuestal</t>
  </si>
  <si>
    <t xml:space="preserve">Lograr equilibrio operacional de la ESE de manera sostenible. </t>
  </si>
  <si>
    <t>50, Alcanzar un resultado de equilibrio presupuestal con reconocimiento de recaudo mayor o igual a 90%</t>
  </si>
  <si>
    <t xml:space="preserve">Dirección Financiera </t>
  </si>
  <si>
    <t>Fortalecer la gestión de facturación</t>
  </si>
  <si>
    <t>51, Incrementar la facturación en un 6% acorde con la línea base de 2019.</t>
  </si>
  <si>
    <t>(facturación vigencia 2020 a $351.776.129.304 - facturación vigencia 2019 $393.311.003.055) =  -41.534.873.751</t>
  </si>
  <si>
    <t>Mercadeo</t>
  </si>
  <si>
    <t xml:space="preserve">52, Definir e implementar e un 90% el plan de ajuste al gasto para la vigencia centrado en estrategias de recaudo, mayor facturación, producción eficiente y disminución del gasto, mejorando el margen operacional de la Subred </t>
  </si>
  <si>
    <t>% costos ventas
70%</t>
  </si>
  <si>
    <t>% facturación y subvenciones
88%</t>
  </si>
  <si>
    <t>(70% - 88%) / 70%=
-0.25%</t>
  </si>
  <si>
    <t>Mejorar la rotación de cartera</t>
  </si>
  <si>
    <t>53, Alcanzar como mínimo un 50% del recaudo de cuentas por cobrar constituidas a 31 de dic de 2019, dando continuidad al despliegue de las estrategias de cartera.</t>
  </si>
  <si>
    <t xml:space="preserve">$93.576.064.989
Recaudo acumulado a sept </t>
  </si>
  <si>
    <t>$50.332.880.000
Meta recaudo vigencia 2020</t>
  </si>
  <si>
    <t>54, Incrementar el recaudo de la vigencia de venta de servicios en un 6% con relación a la vigencia anterior.</t>
  </si>
  <si>
    <t xml:space="preserve">55, Alcanzar in indicador de rotación de cartera menor o igual a 175 días. </t>
  </si>
  <si>
    <t>menor o igual a 175 días</t>
  </si>
  <si>
    <t>(129.941.958.941 / 351.776.129.306) *360=133</t>
  </si>
  <si>
    <t>56, Radicar el  95% de la facturación en los tiempos establecidos.</t>
  </si>
  <si>
    <t>$351.776 millones</t>
  </si>
  <si>
    <t>$346.408 millones</t>
  </si>
  <si>
    <t>El porcentaje reflejado en la vigencia es consecuencia directa de la pandemia</t>
  </si>
  <si>
    <t>El resulado alcanzado corresponde al estado del parque automotor.  Existe un plan de mejoramiento que debe ser coordinado con administrativa</t>
  </si>
  <si>
    <t>El sistema de informacion no permite dar una adecuada respuesta de las interconsultas.</t>
  </si>
  <si>
    <t>Se deben crear los comites administrativos, en el aplicativo Clickup</t>
  </si>
  <si>
    <t>Se debe trabajar coordinadamente con el area de talento humano plataformas virtuales de capacitacion.</t>
  </si>
  <si>
    <t>Crear mecanismos obligatorios para el fortalecimiento de competencias en supervicion de contratos</t>
  </si>
  <si>
    <t>El porcentaje reflejado en la vigencia es consecuencia directa de la pandemia.</t>
  </si>
  <si>
    <t>El cambio en la metodologia para la medicion asociado con el Plan de Desarrollo Distrital anterior.</t>
  </si>
  <si>
    <t>1 programa</t>
  </si>
  <si>
    <t>TOTAL INDICADOR</t>
  </si>
  <si>
    <t>No progamas(oficinas  y /o direcciones) evaluados</t>
  </si>
  <si>
    <t>No progamas(oficinas  y /o direcciones) con calificacion &gt; 90%</t>
  </si>
  <si>
    <t>INDICADOR</t>
  </si>
  <si>
    <t>Dirección Servicios Ambulatorios</t>
  </si>
  <si>
    <t xml:space="preserve">Dirección Gestión del Riesgo </t>
  </si>
  <si>
    <t xml:space="preserve">Dirección de complementarios </t>
  </si>
  <si>
    <t>Desarrollo Institucional</t>
  </si>
  <si>
    <t>Subgerencia de servicios</t>
  </si>
  <si>
    <t>Dirección Servicio de  Urgencias</t>
  </si>
  <si>
    <t>Dirección Hospitalarios</t>
  </si>
  <si>
    <t>Participación Comunitaria y Atención al Ciudadano</t>
  </si>
  <si>
    <t>Control Interno</t>
  </si>
  <si>
    <t>Oficina Asesora Juridica</t>
  </si>
  <si>
    <t xml:space="preserve">Talento Humano </t>
  </si>
  <si>
    <t>Gestión del Conocimiento</t>
  </si>
  <si>
    <t>Sistema de Información TIC</t>
  </si>
  <si>
    <t>Dirección de Contratación</t>
  </si>
  <si>
    <t>Dirección Administrativa</t>
  </si>
  <si>
    <t>Evaluaciòn Vigencia 2020</t>
  </si>
  <si>
    <t>OFICINA Y/O DIRECCION</t>
  </si>
  <si>
    <t>SEGUIMIENTO Y EVALUACION POR OFICINA POA VIGENCIA 2020</t>
  </si>
  <si>
    <t>JAIME HUMBERTO GARCIA HURTADO</t>
  </si>
  <si>
    <t>GERENTE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</si>
</sst>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.0_-;\-* #,##0.0_-;_-* &quot;-&quot;_-;_-@_-"/>
    <numFmt numFmtId="168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3E7FF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1">
    <xf numFmtId="0" fontId="0" fillId="0" borderId="0" xfId="0"/>
    <xf numFmtId="0" fontId="3" fillId="2" borderId="1" xfId="4" applyFont="1" applyFill="1" applyBorder="1" applyAlignment="1" applyProtection="1">
      <protection locked="0"/>
    </xf>
    <xf numFmtId="0" fontId="4" fillId="2" borderId="1" xfId="4" applyFont="1" applyFill="1" applyBorder="1" applyAlignment="1" applyProtection="1">
      <protection locked="0"/>
    </xf>
    <xf numFmtId="10" fontId="3" fillId="2" borderId="1" xfId="4" applyNumberFormat="1" applyFont="1" applyFill="1" applyBorder="1" applyAlignment="1" applyProtection="1">
      <protection locked="0"/>
    </xf>
    <xf numFmtId="0" fontId="5" fillId="2" borderId="0" xfId="0" applyFont="1" applyFill="1"/>
    <xf numFmtId="0" fontId="3" fillId="2" borderId="0" xfId="4" applyFont="1" applyFill="1" applyBorder="1" applyAlignment="1" applyProtection="1">
      <alignment horizontal="center"/>
      <protection locked="0"/>
    </xf>
    <xf numFmtId="0" fontId="4" fillId="2" borderId="0" xfId="4" applyFont="1" applyFill="1" applyBorder="1" applyAlignment="1" applyProtection="1">
      <alignment horizontal="center"/>
      <protection locked="0"/>
    </xf>
    <xf numFmtId="10" fontId="3" fillId="2" borderId="0" xfId="4" applyNumberFormat="1" applyFont="1" applyFill="1" applyBorder="1" applyAlignment="1" applyProtection="1">
      <alignment horizontal="center"/>
      <protection locked="0"/>
    </xf>
    <xf numFmtId="0" fontId="4" fillId="5" borderId="8" xfId="4" applyFont="1" applyFill="1" applyBorder="1" applyAlignment="1" applyProtection="1">
      <alignment horizontal="center" vertical="center" wrapText="1"/>
      <protection locked="0"/>
    </xf>
    <xf numFmtId="0" fontId="6" fillId="5" borderId="4" xfId="4" applyFont="1" applyFill="1" applyBorder="1" applyAlignment="1" applyProtection="1">
      <alignment horizontal="center" vertical="center" wrapText="1"/>
      <protection locked="0"/>
    </xf>
    <xf numFmtId="0" fontId="10" fillId="5" borderId="5" xfId="4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10" fontId="2" fillId="0" borderId="5" xfId="3" applyNumberFormat="1" applyFont="1" applyFill="1" applyBorder="1" applyAlignment="1">
      <alignment vertical="center"/>
    </xf>
    <xf numFmtId="9" fontId="2" fillId="0" borderId="5" xfId="3" applyFont="1" applyFill="1" applyBorder="1" applyAlignment="1">
      <alignment vertical="center"/>
    </xf>
    <xf numFmtId="9" fontId="2" fillId="0" borderId="6" xfId="0" applyNumberFormat="1" applyFont="1" applyFill="1" applyBorder="1" applyAlignment="1">
      <alignment vertical="center" wrapText="1"/>
    </xf>
    <xf numFmtId="9" fontId="2" fillId="0" borderId="6" xfId="3" applyFont="1" applyFill="1" applyBorder="1" applyAlignment="1">
      <alignment vertical="center"/>
    </xf>
    <xf numFmtId="9" fontId="2" fillId="0" borderId="5" xfId="0" applyNumberFormat="1" applyFont="1" applyFill="1" applyBorder="1" applyAlignment="1">
      <alignment vertical="center" wrapText="1"/>
    </xf>
    <xf numFmtId="167" fontId="2" fillId="0" borderId="5" xfId="2" applyNumberFormat="1" applyFont="1" applyFill="1" applyBorder="1" applyAlignment="1">
      <alignment vertical="center"/>
    </xf>
    <xf numFmtId="164" fontId="2" fillId="0" borderId="5" xfId="1" applyFont="1" applyFill="1" applyBorder="1" applyAlignment="1">
      <alignment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9" fontId="18" fillId="0" borderId="5" xfId="0" applyNumberFormat="1" applyFont="1" applyFill="1" applyBorder="1" applyAlignment="1">
      <alignment horizontal="center" vertical="center" wrapText="1"/>
    </xf>
    <xf numFmtId="9" fontId="12" fillId="0" borderId="5" xfId="3" applyFont="1" applyFill="1" applyBorder="1" applyAlignment="1">
      <alignment horizontal="center" vertical="center" wrapText="1"/>
    </xf>
    <xf numFmtId="41" fontId="2" fillId="0" borderId="5" xfId="2" applyFont="1" applyFill="1" applyBorder="1" applyAlignment="1">
      <alignment vertical="center" wrapText="1"/>
    </xf>
    <xf numFmtId="10" fontId="12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0" fontId="5" fillId="0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0" fontId="5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9" fontId="13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10" fontId="1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9" fontId="6" fillId="11" borderId="26" xfId="3" applyFont="1" applyFill="1" applyBorder="1"/>
    <xf numFmtId="0" fontId="6" fillId="11" borderId="27" xfId="0" applyFont="1" applyFill="1" applyBorder="1" applyAlignment="1">
      <alignment wrapText="1"/>
    </xf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wrapText="1"/>
    </xf>
    <xf numFmtId="166" fontId="5" fillId="0" borderId="28" xfId="7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top" wrapText="1"/>
    </xf>
    <xf numFmtId="10" fontId="0" fillId="0" borderId="5" xfId="0" applyNumberFormat="1" applyBorder="1"/>
    <xf numFmtId="0" fontId="12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9" fontId="12" fillId="0" borderId="5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3" applyFont="1" applyFill="1" applyBorder="1" applyAlignment="1">
      <alignment horizontal="center" vertical="center"/>
    </xf>
    <xf numFmtId="164" fontId="2" fillId="0" borderId="5" xfId="1" applyFont="1" applyFill="1" applyBorder="1" applyAlignment="1">
      <alignment horizontal="center" vertical="center" wrapText="1"/>
    </xf>
    <xf numFmtId="165" fontId="12" fillId="0" borderId="5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9" fontId="0" fillId="0" borderId="0" xfId="0" applyNumberFormat="1"/>
    <xf numFmtId="0" fontId="3" fillId="2" borderId="0" xfId="4" applyFont="1" applyFill="1" applyBorder="1" applyAlignment="1" applyProtection="1">
      <alignment horizontal="center"/>
      <protection locked="0"/>
    </xf>
    <xf numFmtId="0" fontId="6" fillId="3" borderId="2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4" xfId="4" applyFont="1" applyFill="1" applyBorder="1" applyAlignment="1" applyProtection="1">
      <alignment horizontal="center" vertical="center" wrapText="1"/>
      <protection locked="0"/>
    </xf>
    <xf numFmtId="0" fontId="6" fillId="4" borderId="5" xfId="4" applyFont="1" applyFill="1" applyBorder="1" applyAlignment="1" applyProtection="1">
      <alignment horizontal="center" vertical="center" wrapText="1"/>
      <protection locked="0"/>
    </xf>
    <xf numFmtId="0" fontId="6" fillId="5" borderId="5" xfId="4" applyFont="1" applyFill="1" applyBorder="1" applyAlignment="1" applyProtection="1">
      <alignment horizontal="center" vertical="center" wrapText="1"/>
      <protection locked="0"/>
    </xf>
    <xf numFmtId="0" fontId="6" fillId="3" borderId="5" xfId="4" applyFont="1" applyFill="1" applyBorder="1" applyAlignment="1" applyProtection="1">
      <alignment horizontal="center" vertical="center" wrapText="1"/>
      <protection locked="0"/>
    </xf>
    <xf numFmtId="0" fontId="6" fillId="3" borderId="6" xfId="4" applyFont="1" applyFill="1" applyBorder="1" applyAlignment="1" applyProtection="1">
      <alignment horizontal="center" vertical="center" wrapText="1"/>
      <protection locked="0"/>
    </xf>
    <xf numFmtId="0" fontId="6" fillId="3" borderId="7" xfId="4" applyFont="1" applyFill="1" applyBorder="1" applyAlignment="1" applyProtection="1">
      <alignment horizontal="center" vertical="center" wrapText="1"/>
      <protection locked="0"/>
    </xf>
    <xf numFmtId="10" fontId="8" fillId="2" borderId="6" xfId="0" applyNumberFormat="1" applyFont="1" applyFill="1" applyBorder="1" applyAlignment="1">
      <alignment horizontal="center" vertical="center" wrapText="1"/>
    </xf>
    <xf numFmtId="10" fontId="8" fillId="2" borderId="9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textRotation="45" wrapText="1"/>
    </xf>
    <xf numFmtId="0" fontId="9" fillId="2" borderId="9" xfId="0" applyFont="1" applyFill="1" applyBorder="1" applyAlignment="1">
      <alignment horizontal="center" vertical="center" textRotation="45" wrapText="1"/>
    </xf>
    <xf numFmtId="0" fontId="5" fillId="2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12" fillId="0" borderId="6" xfId="0" applyNumberFormat="1" applyFont="1" applyFill="1" applyBorder="1" applyAlignment="1">
      <alignment horizontal="center" vertical="center" wrapText="1"/>
    </xf>
    <xf numFmtId="9" fontId="12" fillId="0" borderId="7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top" wrapText="1"/>
    </xf>
    <xf numFmtId="9" fontId="12" fillId="0" borderId="5" xfId="0" applyNumberFormat="1" applyFont="1" applyFill="1" applyBorder="1" applyAlignment="1">
      <alignment horizontal="center" vertical="center" wrapText="1"/>
    </xf>
    <xf numFmtId="164" fontId="2" fillId="0" borderId="5" xfId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0" fontId="2" fillId="0" borderId="5" xfId="3" applyNumberFormat="1" applyFont="1" applyFill="1" applyBorder="1" applyAlignment="1">
      <alignment horizontal="center" vertical="center" wrapText="1"/>
    </xf>
    <xf numFmtId="41" fontId="2" fillId="0" borderId="5" xfId="2" applyFont="1" applyFill="1" applyBorder="1" applyAlignment="1">
      <alignment horizontal="center" vertical="center" wrapText="1"/>
    </xf>
    <xf numFmtId="41" fontId="2" fillId="0" borderId="5" xfId="2" applyFont="1" applyFill="1" applyBorder="1" applyAlignment="1">
      <alignment horizontal="center" vertical="center"/>
    </xf>
    <xf numFmtId="10" fontId="2" fillId="0" borderId="5" xfId="3" applyNumberFormat="1" applyFont="1" applyFill="1" applyBorder="1" applyAlignment="1">
      <alignment horizontal="center" vertical="center"/>
    </xf>
    <xf numFmtId="9" fontId="2" fillId="0" borderId="5" xfId="3" applyFont="1" applyFill="1" applyBorder="1" applyAlignment="1">
      <alignment horizontal="center" vertical="center" wrapText="1"/>
    </xf>
    <xf numFmtId="9" fontId="2" fillId="0" borderId="5" xfId="3" applyFont="1" applyFill="1" applyBorder="1" applyAlignment="1">
      <alignment horizontal="center" vertical="center"/>
    </xf>
    <xf numFmtId="9" fontId="12" fillId="0" borderId="5" xfId="3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12" fillId="0" borderId="9" xfId="0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9" fontId="12" fillId="0" borderId="6" xfId="3" applyFont="1" applyFill="1" applyBorder="1" applyAlignment="1">
      <alignment horizontal="center" vertical="center" wrapText="1"/>
    </xf>
    <xf numFmtId="9" fontId="12" fillId="0" borderId="9" xfId="3" applyFont="1" applyFill="1" applyBorder="1" applyAlignment="1">
      <alignment horizontal="center" vertical="center" wrapText="1"/>
    </xf>
    <xf numFmtId="9" fontId="12" fillId="0" borderId="7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9" fontId="2" fillId="0" borderId="7" xfId="3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/>
    </xf>
    <xf numFmtId="10" fontId="12" fillId="0" borderId="6" xfId="3" applyNumberFormat="1" applyFont="1" applyFill="1" applyBorder="1" applyAlignment="1">
      <alignment horizontal="center" vertical="center" wrapText="1"/>
    </xf>
    <xf numFmtId="10" fontId="12" fillId="0" borderId="7" xfId="3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6" fontId="16" fillId="0" borderId="6" xfId="0" applyNumberFormat="1" applyFont="1" applyFill="1" applyBorder="1" applyAlignment="1">
      <alignment horizontal="center" vertical="center" wrapText="1"/>
    </xf>
    <xf numFmtId="6" fontId="16" fillId="0" borderId="7" xfId="0" applyNumberFormat="1" applyFont="1" applyFill="1" applyBorder="1" applyAlignment="1">
      <alignment horizontal="center" vertical="center" wrapText="1"/>
    </xf>
    <xf numFmtId="6" fontId="16" fillId="0" borderId="6" xfId="2" applyNumberFormat="1" applyFont="1" applyFill="1" applyBorder="1" applyAlignment="1">
      <alignment horizontal="center" vertical="center" wrapText="1"/>
    </xf>
    <xf numFmtId="6" fontId="16" fillId="0" borderId="7" xfId="2" applyNumberFormat="1" applyFont="1" applyFill="1" applyBorder="1" applyAlignment="1">
      <alignment horizontal="center" vertical="center" wrapText="1"/>
    </xf>
    <xf numFmtId="9" fontId="2" fillId="0" borderId="6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horizontal="center" vertical="center"/>
    </xf>
    <xf numFmtId="9" fontId="13" fillId="0" borderId="0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11" borderId="30" xfId="0" applyFont="1" applyFill="1" applyBorder="1" applyAlignment="1">
      <alignment horizontal="center" wrapText="1"/>
    </xf>
    <xf numFmtId="0" fontId="6" fillId="11" borderId="2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9" fontId="13" fillId="0" borderId="5" xfId="0" applyNumberFormat="1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9" fontId="14" fillId="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9" fontId="14" fillId="0" borderId="11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3" fontId="14" fillId="0" borderId="11" xfId="0" applyNumberFormat="1" applyFont="1" applyFill="1" applyBorder="1" applyAlignment="1">
      <alignment horizontal="center" vertical="center" wrapText="1"/>
    </xf>
    <xf numFmtId="3" fontId="14" fillId="0" borderId="13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3" fontId="14" fillId="0" borderId="15" xfId="0" applyNumberFormat="1" applyFont="1" applyFill="1" applyBorder="1" applyAlignment="1">
      <alignment horizontal="center" vertical="center" wrapText="1"/>
    </xf>
    <xf numFmtId="10" fontId="14" fillId="0" borderId="15" xfId="3" applyNumberFormat="1" applyFont="1" applyFill="1" applyBorder="1" applyAlignment="1">
      <alignment vertical="center" wrapText="1"/>
    </xf>
    <xf numFmtId="10" fontId="14" fillId="0" borderId="10" xfId="0" applyNumberFormat="1" applyFont="1" applyFill="1" applyBorder="1" applyAlignment="1">
      <alignment horizontal="center" vertical="center" wrapText="1"/>
    </xf>
    <xf numFmtId="10" fontId="14" fillId="0" borderId="15" xfId="3" applyNumberFormat="1" applyFont="1" applyFill="1" applyBorder="1" applyAlignment="1">
      <alignment horizontal="center" vertical="center" wrapText="1"/>
    </xf>
    <xf numFmtId="10" fontId="14" fillId="0" borderId="11" xfId="0" applyNumberFormat="1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9" fontId="13" fillId="0" borderId="9" xfId="0" applyNumberFormat="1" applyFont="1" applyFill="1" applyBorder="1" applyAlignment="1">
      <alignment horizontal="center" vertical="center" wrapText="1"/>
    </xf>
    <xf numFmtId="2" fontId="14" fillId="0" borderId="11" xfId="0" applyNumberFormat="1" applyFont="1" applyFill="1" applyBorder="1" applyAlignment="1">
      <alignment horizontal="center" vertical="center" wrapText="1"/>
    </xf>
    <xf numFmtId="9" fontId="2" fillId="0" borderId="16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 wrapText="1"/>
    </xf>
    <xf numFmtId="9" fontId="13" fillId="0" borderId="7" xfId="0" applyNumberFormat="1" applyFont="1" applyFill="1" applyBorder="1" applyAlignment="1">
      <alignment horizontal="center" vertical="center" wrapText="1"/>
    </xf>
    <xf numFmtId="9" fontId="2" fillId="0" borderId="17" xfId="0" applyNumberFormat="1" applyFont="1" applyFill="1" applyBorder="1" applyAlignment="1">
      <alignment horizontal="center" vertical="center" wrapText="1"/>
    </xf>
    <xf numFmtId="164" fontId="2" fillId="0" borderId="6" xfId="1" applyFont="1" applyFill="1" applyBorder="1" applyAlignment="1">
      <alignment horizontal="center" vertical="center" wrapText="1"/>
    </xf>
    <xf numFmtId="164" fontId="2" fillId="0" borderId="7" xfId="1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9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9" fontId="16" fillId="0" borderId="5" xfId="0" applyNumberFormat="1" applyFont="1" applyFill="1" applyBorder="1" applyAlignment="1">
      <alignment horizontal="center" vertical="center" wrapText="1"/>
    </xf>
    <xf numFmtId="10" fontId="16" fillId="0" borderId="5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9" fontId="16" fillId="0" borderId="6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9" fontId="16" fillId="0" borderId="9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9" fontId="16" fillId="0" borderId="7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/>
    </xf>
    <xf numFmtId="9" fontId="5" fillId="0" borderId="18" xfId="0" applyNumberFormat="1" applyFont="1" applyFill="1" applyBorder="1" applyAlignment="1">
      <alignment horizontal="center" vertical="center"/>
    </xf>
    <xf numFmtId="9" fontId="5" fillId="0" borderId="6" xfId="3" applyFont="1" applyFill="1" applyBorder="1" applyAlignment="1">
      <alignment horizontal="center" vertical="center" wrapText="1"/>
    </xf>
    <xf numFmtId="9" fontId="5" fillId="0" borderId="19" xfId="0" applyNumberFormat="1" applyFont="1" applyFill="1" applyBorder="1" applyAlignment="1">
      <alignment horizontal="center" vertical="center"/>
    </xf>
    <xf numFmtId="9" fontId="5" fillId="0" borderId="9" xfId="3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/>
    </xf>
    <xf numFmtId="9" fontId="5" fillId="0" borderId="7" xfId="3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vertical="center" wrapText="1"/>
    </xf>
    <xf numFmtId="9" fontId="16" fillId="0" borderId="5" xfId="3" applyFont="1" applyFill="1" applyBorder="1" applyAlignment="1">
      <alignment vertical="center" wrapText="1"/>
    </xf>
    <xf numFmtId="9" fontId="16" fillId="0" borderId="5" xfId="0" applyNumberFormat="1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164" fontId="2" fillId="0" borderId="6" xfId="1" applyFont="1" applyFill="1" applyBorder="1" applyAlignment="1">
      <alignment horizontal="center" vertical="center"/>
    </xf>
    <xf numFmtId="9" fontId="2" fillId="0" borderId="6" xfId="3" applyFont="1" applyFill="1" applyBorder="1" applyAlignment="1">
      <alignment horizontal="center" vertical="center"/>
    </xf>
    <xf numFmtId="9" fontId="2" fillId="0" borderId="5" xfId="3" applyNumberFormat="1" applyFont="1" applyFill="1" applyBorder="1" applyAlignment="1">
      <alignment horizontal="center" vertical="center"/>
    </xf>
    <xf numFmtId="164" fontId="2" fillId="0" borderId="7" xfId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10" fontId="14" fillId="0" borderId="5" xfId="3" applyNumberFormat="1" applyFont="1" applyFill="1" applyBorder="1" applyAlignment="1">
      <alignment horizontal="center" vertical="center" wrapText="1"/>
    </xf>
    <xf numFmtId="9" fontId="14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wrapText="1"/>
    </xf>
    <xf numFmtId="0" fontId="20" fillId="0" borderId="20" xfId="0" applyFont="1" applyFill="1" applyBorder="1" applyAlignment="1">
      <alignment horizontal="center" vertical="center" wrapText="1"/>
    </xf>
    <xf numFmtId="3" fontId="14" fillId="0" borderId="20" xfId="0" applyNumberFormat="1" applyFont="1" applyFill="1" applyBorder="1" applyAlignment="1">
      <alignment horizontal="center" vertical="center" wrapText="1"/>
    </xf>
    <xf numFmtId="9" fontId="14" fillId="0" borderId="21" xfId="0" applyNumberFormat="1" applyFont="1" applyFill="1" applyBorder="1" applyAlignment="1">
      <alignment horizontal="center" vertical="center" wrapText="1"/>
    </xf>
    <xf numFmtId="9" fontId="21" fillId="0" borderId="22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9" fontId="21" fillId="0" borderId="0" xfId="0" applyNumberFormat="1" applyFont="1" applyFill="1" applyBorder="1" applyAlignment="1">
      <alignment horizontal="center" vertical="center" wrapText="1"/>
    </xf>
    <xf numFmtId="3" fontId="21" fillId="0" borderId="23" xfId="0" applyNumberFormat="1" applyFont="1" applyFill="1" applyBorder="1"/>
    <xf numFmtId="0" fontId="20" fillId="0" borderId="24" xfId="0" applyFont="1" applyFill="1" applyBorder="1" applyAlignment="1">
      <alignment horizontal="center" vertical="center" wrapText="1"/>
    </xf>
    <xf numFmtId="9" fontId="20" fillId="0" borderId="24" xfId="3" applyFont="1" applyFill="1" applyBorder="1" applyAlignment="1">
      <alignment horizontal="center" vertical="center" wrapText="1"/>
    </xf>
    <xf numFmtId="9" fontId="21" fillId="0" borderId="25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9" fontId="2" fillId="0" borderId="5" xfId="3" applyFont="1" applyFill="1" applyBorder="1" applyAlignment="1">
      <alignment vertical="center" wrapText="1"/>
    </xf>
    <xf numFmtId="10" fontId="2" fillId="0" borderId="6" xfId="3" applyNumberFormat="1" applyFont="1" applyFill="1" applyBorder="1" applyAlignment="1">
      <alignment horizontal="center" vertical="center" wrapText="1"/>
    </xf>
    <xf numFmtId="10" fontId="2" fillId="0" borderId="7" xfId="3" applyNumberFormat="1" applyFont="1" applyFill="1" applyBorder="1" applyAlignment="1">
      <alignment horizontal="center" vertical="center" wrapText="1"/>
    </xf>
    <xf numFmtId="9" fontId="2" fillId="0" borderId="5" xfId="3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2" fillId="0" borderId="4" xfId="3" applyFont="1" applyFill="1" applyBorder="1" applyAlignment="1">
      <alignment horizontal="center" vertical="center" wrapText="1"/>
    </xf>
    <xf numFmtId="9" fontId="2" fillId="0" borderId="6" xfId="3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9" fontId="2" fillId="0" borderId="9" xfId="3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9" fontId="2" fillId="0" borderId="7" xfId="3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164" fontId="2" fillId="0" borderId="9" xfId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/>
    </xf>
    <xf numFmtId="10" fontId="2" fillId="0" borderId="9" xfId="0" applyNumberFormat="1" applyFont="1" applyFill="1" applyBorder="1" applyAlignment="1">
      <alignment horizontal="center" vertical="center"/>
    </xf>
    <xf numFmtId="9" fontId="2" fillId="0" borderId="9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0" fontId="2" fillId="0" borderId="7" xfId="0" applyNumberFormat="1" applyFont="1" applyFill="1" applyBorder="1" applyAlignment="1">
      <alignment horizontal="center" vertical="center"/>
    </xf>
    <xf numFmtId="168" fontId="2" fillId="0" borderId="5" xfId="3" applyNumberFormat="1" applyFont="1" applyFill="1" applyBorder="1" applyAlignment="1">
      <alignment horizontal="center" vertical="center"/>
    </xf>
    <xf numFmtId="166" fontId="15" fillId="0" borderId="6" xfId="1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166" fontId="15" fillId="0" borderId="9" xfId="1" applyNumberFormat="1" applyFont="1" applyFill="1" applyBorder="1" applyAlignment="1">
      <alignment horizontal="center" vertical="center" wrapText="1"/>
    </xf>
    <xf numFmtId="166" fontId="15" fillId="0" borderId="7" xfId="1" applyNumberFormat="1" applyFont="1" applyFill="1" applyBorder="1" applyAlignment="1">
      <alignment horizontal="center" vertical="center" wrapText="1"/>
    </xf>
    <xf numFmtId="0" fontId="5" fillId="0" borderId="31" xfId="0" applyFont="1" applyFill="1" applyBorder="1"/>
    <xf numFmtId="10" fontId="29" fillId="0" borderId="0" xfId="0" applyNumberFormat="1" applyFont="1" applyFill="1" applyAlignment="1">
      <alignment horizontal="center"/>
    </xf>
  </cellXfs>
  <cellStyles count="8">
    <cellStyle name="Millares" xfId="1" builtinId="3"/>
    <cellStyle name="Millares [0]" xfId="2" builtinId="6"/>
    <cellStyle name="Millares [0] 2" xfId="6" xr:uid="{00000000-0005-0000-0000-000002000000}"/>
    <cellStyle name="Millares 2" xfId="5" xr:uid="{00000000-0005-0000-0000-000003000000}"/>
    <cellStyle name="Millares 3" xfId="7" xr:uid="{00000000-0005-0000-0000-000004000000}"/>
    <cellStyle name="Normal" xfId="0" builtinId="0"/>
    <cellStyle name="Normal 4" xfId="4" xr:uid="{00000000-0005-0000-0000-000007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131</xdr:row>
      <xdr:rowOff>0</xdr:rowOff>
    </xdr:from>
    <xdr:ext cx="76200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201275" y="107165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601325" y="107165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601325" y="107165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601325" y="107165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601325" y="107165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601325" y="107165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601325" y="107165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131</xdr:row>
      <xdr:rowOff>0</xdr:rowOff>
    </xdr:from>
    <xdr:ext cx="76200" cy="1714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201275" y="107165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0601325" y="107165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0601325" y="107165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66675" cy="16192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601325" y="107165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601325" y="107165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601325" y="107165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131</xdr:row>
      <xdr:rowOff>0</xdr:rowOff>
    </xdr:from>
    <xdr:ext cx="76200" cy="1714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601325" y="107165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75</xdr:row>
      <xdr:rowOff>0</xdr:rowOff>
    </xdr:from>
    <xdr:ext cx="76200" cy="1714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0201275" y="62893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0601325" y="62893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601325" y="62893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601325" y="62893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0601325" y="62893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0601325" y="62893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0601325" y="62893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75</xdr:row>
      <xdr:rowOff>0</xdr:rowOff>
    </xdr:from>
    <xdr:ext cx="76200" cy="1714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0201275" y="62893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0601325" y="62893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0601325" y="62893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0601325" y="62893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0601325" y="62893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0601325" y="62893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0601325" y="62893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00" name="Shape 4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01" name="Shape 4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02" name="Shape 4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03" name="Shape 4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04" name="Shape 4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05" name="Shape 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07" name="Shape 4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08" name="Shape 4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1" name="Shape 4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3" name="Shape 4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4" name="Shape 4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5" name="Shape 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6" name="Shape 4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7" name="Shape 4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8" name="Shape 4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19" name="Shape 4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0" name="Shape 4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1" name="Shape 4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2" name="Shape 4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53" name="Shape 4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54" name="Shape 4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5" name="Shape 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6" name="Shape 4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57" name="Shape 4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58" name="Shape 4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59" name="Shape 4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60" name="Shape 4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1" name="Shape 4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2" name="Shape 4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3" name="Shape 4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4" name="Shape 4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5" name="Shape 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6" name="Shape 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7" name="Shape 4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8" name="Shape 4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69" name="Shape 4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0" name="Shape 4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1" name="Shape 4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2" name="Shape 4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3" name="Shape 4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4" name="Shape 4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5" name="Shape 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96" name="Shape 4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97" name="Shape 4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298" name="Shape 4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299" name="Shape 4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00" name="Shape 4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01" name="Shape 4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02" name="Shape 4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03" name="Shape 4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04" name="Shape 4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05" name="Shape 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06" name="Shape 4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07" name="Shape 4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08" name="Shape 4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09" name="Shape 4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0" name="Shape 4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1" name="Shape 4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2" name="Shape 4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3" name="Shape 4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4" name="Shape 4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5" name="Shape 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19" name="Shape 4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20" name="Shape 4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21" name="Shape 4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48" name="Shape 4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49" name="Shape 4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50" name="Shape 4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52" name="Shape 4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53" name="Shape 4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54" name="Shape 4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55" name="Shape 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56" name="Shape 4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57" name="Shape 4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58" name="Shape 4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59" name="Shape 4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0" name="Shape 4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1" name="Shape 4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2" name="Shape 4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3" name="Shape 4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4" name="Shape 4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5" name="Shape 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6" name="Shape 4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7" name="Shape 4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8" name="Shape 4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69" name="Shape 4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0" name="Shape 4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1" name="Shape 4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2" name="Shape 4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3" name="Shape 4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148</xdr:row>
      <xdr:rowOff>0</xdr:rowOff>
    </xdr:from>
    <xdr:ext cx="76200" cy="171450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1020127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66675" cy="16192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10601325" y="11952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148</xdr:row>
      <xdr:rowOff>0</xdr:rowOff>
    </xdr:from>
    <xdr:ext cx="76200" cy="171450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10601325" y="11952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1</xdr:col>
      <xdr:colOff>706336</xdr:colOff>
      <xdr:row>0</xdr:row>
      <xdr:rowOff>0</xdr:rowOff>
    </xdr:from>
    <xdr:to>
      <xdr:col>2</xdr:col>
      <xdr:colOff>1316183</xdr:colOff>
      <xdr:row>3</xdr:row>
      <xdr:rowOff>51955</xdr:rowOff>
    </xdr:to>
    <xdr:pic>
      <xdr:nvPicPr>
        <xdr:cNvPr id="400" name="Imagen 7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313" y="0"/>
          <a:ext cx="3060370" cy="623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0pol_oferta09\c\VATA\CONSOLIDADO%20ANALISIS%20REDES\OCCIDENTE\Presenta%20Analisis%20y%20Dx%20Oferta%2007_07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PLANEA~2\CONFIG~1\Temp\poa%202011%20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para DX"/>
      <sheetName val="Egresos"/>
      <sheetName val="Ambulatorios Consultas RH RF "/>
      <sheetName val="Poblacloca"/>
      <sheetName val="Población X loc"/>
      <sheetName val="RH CsMedGral X loc"/>
      <sheetName val="RF CsMedGral X loc"/>
      <sheetName val="Núm Cons MedGral X loc"/>
      <sheetName val="Consultas vs Nec CsMedInterna"/>
      <sheetName val="RH CsMedInterna"/>
      <sheetName val="RF CsMedInterna"/>
      <sheetName val="Núm Egresos MedInterna"/>
      <sheetName val="Núm Egresos Pediatria"/>
      <sheetName val="Núm Egresos Ginecobstetricia"/>
      <sheetName val="Núm Egresos Quirurgico "/>
      <sheetName val="C.DIA abril"/>
      <sheetName val="C.DIA FEB"/>
      <sheetName val="C.DIA MARZ"/>
      <sheetName val="C. DIA"/>
      <sheetName val="CDIA mayo"/>
      <sheetName val="CDIA jun."/>
      <sheetName val="CDIA TOTAL"/>
      <sheetName val="C1 abril"/>
      <sheetName val="C1FNOV "/>
      <sheetName val="C1F DIC "/>
      <sheetName val="C1SPF TOTAL"/>
      <sheetName val="C1 mayo"/>
      <sheetName val="C1 jun"/>
      <sheetName val="C1TOTAL"/>
      <sheetName val="UP48 abril"/>
      <sheetName val="UP48 NOV "/>
      <sheetName val="UP48 DIC"/>
      <sheetName val="UP48 "/>
      <sheetName val="UP48mayo"/>
      <sheetName val="UP48 jun "/>
      <sheetName val="UP48 TOTAL"/>
      <sheetName val="UP49 abril"/>
      <sheetName val="UP 49 NOV  "/>
      <sheetName val="UP 49 DIC "/>
      <sheetName val="UP 49 totAL"/>
      <sheetName val="UP49 mayo"/>
      <sheetName val="UP49 junio"/>
      <sheetName val="UP49 TOTAL"/>
      <sheetName val="UP50 abril"/>
      <sheetName val="UP50mayo"/>
      <sheetName val="UP50junio"/>
      <sheetName val="UP50 TOTAL"/>
      <sheetName val="TOTAL ABRIL"/>
      <sheetName val="TOTALMAYO"/>
      <sheetName val="TOTALJUNIO"/>
      <sheetName val="TOTAL TRIMESTRE"/>
      <sheetName val="UP 50 NOV"/>
      <sheetName val="UP 50 DIC "/>
      <sheetName val="UP 50 TOTAL "/>
    </sheetNames>
    <sheetDataSet>
      <sheetData sheetId="0"/>
      <sheetData sheetId="1"/>
      <sheetData sheetId="2"/>
      <sheetData sheetId="3" refreshError="1">
        <row r="3">
          <cell r="A3" t="str">
            <v>ZONA</v>
          </cell>
          <cell r="B3" t="str">
            <v>LOCALIDAD</v>
          </cell>
          <cell r="C3" t="str">
            <v>HOSPITAL</v>
          </cell>
          <cell r="D3" t="str">
            <v>VINCULADO</v>
          </cell>
          <cell r="E3" t="str">
            <v>%</v>
          </cell>
          <cell r="F3" t="str">
            <v>SUBSIDIADO</v>
          </cell>
          <cell r="G3" t="str">
            <v>%</v>
          </cell>
          <cell r="H3" t="str">
            <v>VINC+SUB</v>
          </cell>
          <cell r="I3" t="str">
            <v>%</v>
          </cell>
          <cell r="J3" t="str">
            <v>CONTRIBUTIVO</v>
          </cell>
          <cell r="K3" t="str">
            <v>TOTALPOB</v>
          </cell>
        </row>
        <row r="4">
          <cell r="A4">
            <v>1</v>
          </cell>
          <cell r="B4">
            <v>1</v>
          </cell>
          <cell r="C4" t="str">
            <v>USAQUEN</v>
          </cell>
          <cell r="D4">
            <v>107427</v>
          </cell>
          <cell r="E4">
            <v>0.17783983869312295</v>
          </cell>
          <cell r="F4">
            <v>41434</v>
          </cell>
          <cell r="G4">
            <v>0.21531649976875067</v>
          </cell>
          <cell r="H4">
            <v>145828</v>
          </cell>
          <cell r="I4">
            <v>0.18522521881719953</v>
          </cell>
          <cell r="J4">
            <v>275492</v>
          </cell>
          <cell r="K4">
            <v>421320</v>
          </cell>
        </row>
        <row r="5">
          <cell r="A5">
            <v>1</v>
          </cell>
          <cell r="B5">
            <v>2</v>
          </cell>
          <cell r="C5" t="str">
            <v>CHAPINERO</v>
          </cell>
          <cell r="D5">
            <v>38078</v>
          </cell>
          <cell r="E5">
            <v>6.3036158300583053E-2</v>
          </cell>
          <cell r="F5">
            <v>9826</v>
          </cell>
          <cell r="G5">
            <v>5.1061928047684127E-2</v>
          </cell>
          <cell r="H5">
            <v>47019</v>
          </cell>
          <cell r="I5">
            <v>5.972175826018257E-2</v>
          </cell>
          <cell r="J5">
            <v>75972</v>
          </cell>
          <cell r="K5">
            <v>122991</v>
          </cell>
        </row>
        <row r="6">
          <cell r="A6">
            <v>1</v>
          </cell>
          <cell r="B6">
            <v>10</v>
          </cell>
          <cell r="C6" t="str">
            <v>ENGATIVA</v>
          </cell>
          <cell r="D6">
            <v>169646</v>
          </cell>
          <cell r="E6">
            <v>0.2808401730936686</v>
          </cell>
          <cell r="F6">
            <v>53999</v>
          </cell>
          <cell r="G6">
            <v>0.28061195325126148</v>
          </cell>
          <cell r="H6">
            <v>225630</v>
          </cell>
          <cell r="I6">
            <v>0.28658670571992162</v>
          </cell>
          <cell r="J6">
            <v>523438</v>
          </cell>
          <cell r="K6">
            <v>749068</v>
          </cell>
        </row>
        <row r="7">
          <cell r="A7">
            <v>1</v>
          </cell>
          <cell r="B7">
            <v>11</v>
          </cell>
          <cell r="C7" t="str">
            <v>SUBA</v>
          </cell>
          <cell r="D7">
            <v>214982</v>
          </cell>
          <cell r="E7">
            <v>0.35589157476169825</v>
          </cell>
          <cell r="F7">
            <v>75478</v>
          </cell>
          <cell r="G7">
            <v>0.39223002291706721</v>
          </cell>
          <cell r="H7">
            <v>285374</v>
          </cell>
          <cell r="I7">
            <v>0.36247127845639726</v>
          </cell>
          <cell r="J7">
            <v>421154</v>
          </cell>
          <cell r="K7">
            <v>706528</v>
          </cell>
        </row>
        <row r="8">
          <cell r="A8">
            <v>1</v>
          </cell>
          <cell r="B8">
            <v>12</v>
          </cell>
          <cell r="C8" t="str">
            <v>BARRIOSUNIDOS</v>
          </cell>
          <cell r="D8">
            <v>37218</v>
          </cell>
          <cell r="E8">
            <v>6.1612472809262561E-2</v>
          </cell>
          <cell r="F8">
            <v>11116</v>
          </cell>
          <cell r="G8">
            <v>5.776555996112933E-2</v>
          </cell>
          <cell r="H8">
            <v>47063</v>
          </cell>
          <cell r="I8">
            <v>5.9777645398646766E-2</v>
          </cell>
          <cell r="J8">
            <v>129489</v>
          </cell>
          <cell r="K8">
            <v>176552</v>
          </cell>
        </row>
        <row r="9">
          <cell r="A9">
            <v>1</v>
          </cell>
          <cell r="B9">
            <v>13</v>
          </cell>
          <cell r="C9" t="str">
            <v>TEUSAQUILLO</v>
          </cell>
          <cell r="D9">
            <v>36715</v>
          </cell>
          <cell r="E9">
            <v>6.0779782341664652E-2</v>
          </cell>
          <cell r="F9">
            <v>580</v>
          </cell>
          <cell r="G9">
            <v>3.014036054107144E-3</v>
          </cell>
          <cell r="H9">
            <v>36387</v>
          </cell>
          <cell r="I9">
            <v>4.6217393347652298E-2</v>
          </cell>
          <cell r="J9">
            <v>89738</v>
          </cell>
          <cell r="K9">
            <v>126125</v>
          </cell>
        </row>
        <row r="10">
          <cell r="C10" t="str">
            <v>T. NORTE</v>
          </cell>
          <cell r="D10">
            <v>604066</v>
          </cell>
          <cell r="E10">
            <v>1</v>
          </cell>
          <cell r="F10">
            <v>192433</v>
          </cell>
          <cell r="G10">
            <v>0.99999999999999989</v>
          </cell>
          <cell r="H10">
            <v>787301</v>
          </cell>
          <cell r="I10">
            <v>1</v>
          </cell>
        </row>
        <row r="11">
          <cell r="A11">
            <v>2</v>
          </cell>
          <cell r="B11">
            <v>7</v>
          </cell>
          <cell r="C11" t="str">
            <v>BOSA</v>
          </cell>
          <cell r="D11">
            <v>156665</v>
          </cell>
          <cell r="E11">
            <v>0.28856479238770261</v>
          </cell>
          <cell r="F11">
            <v>89280</v>
          </cell>
          <cell r="G11">
            <v>0.4174283830728302</v>
          </cell>
          <cell r="H11">
            <v>242994</v>
          </cell>
          <cell r="I11">
            <v>0.32694276745722395</v>
          </cell>
          <cell r="J11">
            <v>167105</v>
          </cell>
          <cell r="K11">
            <v>410099</v>
          </cell>
        </row>
        <row r="12">
          <cell r="A12">
            <v>2</v>
          </cell>
          <cell r="B12">
            <v>8</v>
          </cell>
          <cell r="C12" t="str">
            <v>KENNEDY</v>
          </cell>
          <cell r="D12">
            <v>267669</v>
          </cell>
          <cell r="E12">
            <v>0.49302556035888018</v>
          </cell>
          <cell r="F12">
            <v>88128</v>
          </cell>
          <cell r="G12">
            <v>0.41204221038801953</v>
          </cell>
          <cell r="H12">
            <v>349227</v>
          </cell>
          <cell r="I12">
            <v>0.4698767946977454</v>
          </cell>
          <cell r="J12">
            <v>563554</v>
          </cell>
          <cell r="K12">
            <v>912781</v>
          </cell>
        </row>
        <row r="13">
          <cell r="A13">
            <v>2</v>
          </cell>
          <cell r="B13">
            <v>9</v>
          </cell>
          <cell r="C13" t="str">
            <v>FONTIBON</v>
          </cell>
          <cell r="D13">
            <v>61461</v>
          </cell>
          <cell r="E13">
            <v>0.11320640031239006</v>
          </cell>
          <cell r="F13">
            <v>25363</v>
          </cell>
          <cell r="G13">
            <v>0.11858463351115807</v>
          </cell>
          <cell r="H13">
            <v>84817</v>
          </cell>
          <cell r="I13">
            <v>0.11411929803789131</v>
          </cell>
          <cell r="J13">
            <v>193929</v>
          </cell>
          <cell r="K13">
            <v>278746</v>
          </cell>
        </row>
        <row r="14">
          <cell r="A14">
            <v>2</v>
          </cell>
          <cell r="B14">
            <v>16</v>
          </cell>
          <cell r="C14" t="str">
            <v>PUENTERANDA</v>
          </cell>
          <cell r="D14">
            <v>57116</v>
          </cell>
          <cell r="E14">
            <v>0.10520324694102717</v>
          </cell>
          <cell r="F14">
            <v>11110</v>
          </cell>
          <cell r="G14">
            <v>5.1944773027992198E-2</v>
          </cell>
          <cell r="H14">
            <v>66193</v>
          </cell>
          <cell r="I14">
            <v>8.9061139807139367E-2</v>
          </cell>
          <cell r="J14">
            <v>216298</v>
          </cell>
          <cell r="K14">
            <v>282491</v>
          </cell>
        </row>
        <row r="15">
          <cell r="C15" t="str">
            <v>T. OCCIDENTE</v>
          </cell>
          <cell r="D15">
            <v>542911</v>
          </cell>
          <cell r="E15">
            <v>1</v>
          </cell>
          <cell r="F15">
            <v>213881</v>
          </cell>
          <cell r="G15">
            <v>1</v>
          </cell>
          <cell r="H15">
            <v>743231</v>
          </cell>
          <cell r="I15">
            <v>1</v>
          </cell>
        </row>
        <row r="16">
          <cell r="A16">
            <v>3</v>
          </cell>
          <cell r="B16">
            <v>3</v>
          </cell>
          <cell r="C16" t="str">
            <v>SANTAFE</v>
          </cell>
          <cell r="D16">
            <v>32424</v>
          </cell>
          <cell r="E16">
            <v>0.13477373524925076</v>
          </cell>
          <cell r="F16">
            <v>49665</v>
          </cell>
          <cell r="G16">
            <v>0.29827574816674374</v>
          </cell>
          <cell r="H16">
            <v>81319</v>
          </cell>
          <cell r="I16">
            <v>0.20256371294983921</v>
          </cell>
          <cell r="J16">
            <v>25725</v>
          </cell>
          <cell r="K16">
            <v>107044</v>
          </cell>
        </row>
        <row r="17">
          <cell r="A17">
            <v>3</v>
          </cell>
          <cell r="B17">
            <v>4</v>
          </cell>
          <cell r="C17" t="str">
            <v>SANCRISTOBAL</v>
          </cell>
          <cell r="D17">
            <v>167202</v>
          </cell>
          <cell r="E17">
            <v>0.69499253889542401</v>
          </cell>
          <cell r="F17">
            <v>87961</v>
          </cell>
          <cell r="G17">
            <v>0.52827208465710151</v>
          </cell>
          <cell r="H17">
            <v>251888</v>
          </cell>
          <cell r="I17">
            <v>0.62744707297813673</v>
          </cell>
          <cell r="J17">
            <v>203140</v>
          </cell>
          <cell r="K17">
            <v>455028</v>
          </cell>
        </row>
        <row r="18">
          <cell r="A18">
            <v>3</v>
          </cell>
          <cell r="B18">
            <v>14</v>
          </cell>
          <cell r="C18" t="str">
            <v>LOSMARTIRES</v>
          </cell>
          <cell r="D18">
            <v>13753</v>
          </cell>
          <cell r="E18">
            <v>5.7165777846130826E-2</v>
          </cell>
          <cell r="F18">
            <v>12497</v>
          </cell>
          <cell r="G18">
            <v>7.5053901637768983E-2</v>
          </cell>
          <cell r="H18">
            <v>25562</v>
          </cell>
          <cell r="I18">
            <v>6.367433970442074E-2</v>
          </cell>
          <cell r="J18">
            <v>69979</v>
          </cell>
          <cell r="K18">
            <v>95541</v>
          </cell>
        </row>
        <row r="19">
          <cell r="A19">
            <v>3</v>
          </cell>
          <cell r="B19">
            <v>15</v>
          </cell>
          <cell r="C19" t="str">
            <v>ANTONION</v>
          </cell>
          <cell r="D19">
            <v>17902</v>
          </cell>
          <cell r="E19">
            <v>7.4411528757466303E-2</v>
          </cell>
          <cell r="F19">
            <v>8127</v>
          </cell>
          <cell r="G19">
            <v>4.8808758790921704E-2</v>
          </cell>
          <cell r="H19">
            <v>25321</v>
          </cell>
          <cell r="I19">
            <v>6.3074014382897947E-2</v>
          </cell>
          <cell r="J19">
            <v>73034</v>
          </cell>
          <cell r="K19">
            <v>98355</v>
          </cell>
        </row>
        <row r="20">
          <cell r="A20">
            <v>3</v>
          </cell>
          <cell r="B20">
            <v>17</v>
          </cell>
          <cell r="C20" t="str">
            <v>CANDELARIA</v>
          </cell>
          <cell r="D20">
            <v>9300</v>
          </cell>
          <cell r="E20">
            <v>3.8656419251728108E-2</v>
          </cell>
          <cell r="F20">
            <v>8257</v>
          </cell>
          <cell r="G20">
            <v>4.9589506747464068E-2</v>
          </cell>
          <cell r="H20">
            <v>17359</v>
          </cell>
          <cell r="I20">
            <v>4.3240859984705407E-2</v>
          </cell>
          <cell r="J20">
            <v>10091</v>
          </cell>
          <cell r="K20">
            <v>27450</v>
          </cell>
        </row>
        <row r="21">
          <cell r="C21" t="str">
            <v>T. ORIENTE</v>
          </cell>
          <cell r="D21">
            <v>240581</v>
          </cell>
          <cell r="E21">
            <v>1</v>
          </cell>
          <cell r="F21">
            <v>166507</v>
          </cell>
          <cell r="G21">
            <v>1</v>
          </cell>
          <cell r="H21">
            <v>401449</v>
          </cell>
          <cell r="I21">
            <v>1</v>
          </cell>
        </row>
        <row r="22">
          <cell r="A22">
            <v>4</v>
          </cell>
          <cell r="B22">
            <v>5</v>
          </cell>
          <cell r="C22" t="str">
            <v>USME</v>
          </cell>
          <cell r="D22">
            <v>94035</v>
          </cell>
          <cell r="E22">
            <v>0.18717641977200844</v>
          </cell>
          <cell r="F22">
            <v>94432</v>
          </cell>
          <cell r="G22">
            <v>0.24978706520301547</v>
          </cell>
          <cell r="H22">
            <v>186709</v>
          </cell>
          <cell r="I22">
            <v>0.2144768945885964</v>
          </cell>
          <cell r="J22">
            <v>57561</v>
          </cell>
          <cell r="K22">
            <v>244270</v>
          </cell>
        </row>
        <row r="23">
          <cell r="A23">
            <v>4</v>
          </cell>
          <cell r="B23">
            <v>6</v>
          </cell>
          <cell r="C23" t="str">
            <v>TUNJUELITO</v>
          </cell>
          <cell r="D23">
            <v>67723</v>
          </cell>
          <cell r="E23">
            <v>0.13480245308895333</v>
          </cell>
          <cell r="F23">
            <v>38213</v>
          </cell>
          <cell r="G23">
            <v>0.10107922232508927</v>
          </cell>
          <cell r="H23">
            <v>104465</v>
          </cell>
          <cell r="I23">
            <v>0.12000133251850592</v>
          </cell>
          <cell r="J23">
            <v>99902</v>
          </cell>
          <cell r="K23">
            <v>204367</v>
          </cell>
        </row>
        <row r="24">
          <cell r="A24">
            <v>4</v>
          </cell>
          <cell r="B24">
            <v>18</v>
          </cell>
          <cell r="C24" t="str">
            <v>RAFAELURIBE</v>
          </cell>
          <cell r="D24">
            <v>118132</v>
          </cell>
          <cell r="E24">
            <v>0.23514143479031105</v>
          </cell>
          <cell r="F24">
            <v>61259</v>
          </cell>
          <cell r="G24">
            <v>0.16203941277608783</v>
          </cell>
          <cell r="H24">
            <v>176622</v>
          </cell>
          <cell r="I24">
            <v>0.20288972720129761</v>
          </cell>
          <cell r="J24">
            <v>208001</v>
          </cell>
          <cell r="K24">
            <v>384623</v>
          </cell>
        </row>
        <row r="25">
          <cell r="A25">
            <v>4</v>
          </cell>
          <cell r="B25">
            <v>19</v>
          </cell>
          <cell r="C25" t="str">
            <v>CIUDADBOLIVAR</v>
          </cell>
          <cell r="D25">
            <v>221566</v>
          </cell>
          <cell r="E25">
            <v>0.44102653930137525</v>
          </cell>
          <cell r="F25">
            <v>180431</v>
          </cell>
          <cell r="G25">
            <v>0.47726755720142838</v>
          </cell>
          <cell r="H25">
            <v>397855</v>
          </cell>
          <cell r="I25">
            <v>0.45702512946106516</v>
          </cell>
          <cell r="J25">
            <v>177694</v>
          </cell>
          <cell r="K25">
            <v>575549</v>
          </cell>
        </row>
        <row r="26">
          <cell r="A26">
            <v>4</v>
          </cell>
          <cell r="B26">
            <v>20</v>
          </cell>
          <cell r="C26" t="str">
            <v>SUMAPAZ</v>
          </cell>
          <cell r="D26">
            <v>931</v>
          </cell>
          <cell r="E26">
            <v>1.8531530473519418E-3</v>
          </cell>
          <cell r="F26">
            <v>3715</v>
          </cell>
          <cell r="G26">
            <v>9.826742494379051E-3</v>
          </cell>
          <cell r="H26">
            <v>4881</v>
          </cell>
          <cell r="I26">
            <v>5.6069162305348915E-3</v>
          </cell>
          <cell r="J26">
            <v>683</v>
          </cell>
          <cell r="K26">
            <v>5564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 ESTRATEGICO 1"/>
      <sheetName val="OBJETIVO ESTRATEGICO 12"/>
      <sheetName val="OBJETIVO ESTRATEGICO 3"/>
      <sheetName val="OBJETIVO ESTRATEGICO 4"/>
      <sheetName val="OBJETIVO ESTRATEGICO 5"/>
      <sheetName val="REC. ADICIONALES"/>
      <sheetName val="OTRO"/>
      <sheetName val="POA_PMS 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8"/>
  <sheetViews>
    <sheetView tabSelected="1" topLeftCell="A148" zoomScale="110" zoomScaleNormal="110" zoomScaleSheetLayoutView="90" workbookViewId="0">
      <selection activeCell="C153" sqref="C153"/>
    </sheetView>
  </sheetViews>
  <sheetFormatPr baseColWidth="10" defaultRowHeight="14.25" x14ac:dyDescent="0.2"/>
  <cols>
    <col min="1" max="1" width="6.140625" style="4" customWidth="1"/>
    <col min="2" max="4" width="36.7109375" style="4" customWidth="1"/>
    <col min="5" max="5" width="25.42578125" style="4" customWidth="1"/>
    <col min="6" max="6" width="38.85546875" style="4" customWidth="1"/>
    <col min="7" max="7" width="13" style="34" customWidth="1"/>
    <col min="8" max="8" width="18.5703125" style="31" customWidth="1"/>
    <col min="9" max="9" width="21.42578125" style="31" customWidth="1"/>
    <col min="10" max="10" width="13" style="31" customWidth="1"/>
    <col min="11" max="11" width="17.28515625" style="33" customWidth="1"/>
    <col min="12" max="12" width="13" style="31" customWidth="1"/>
    <col min="13" max="212" width="11.42578125" style="4"/>
    <col min="213" max="215" width="24.28515625" style="4" customWidth="1"/>
    <col min="216" max="216" width="28.85546875" style="4" customWidth="1"/>
    <col min="217" max="217" width="17.140625" style="4" bestFit="1" customWidth="1"/>
    <col min="218" max="218" width="20" style="4" customWidth="1"/>
    <col min="219" max="221" width="3" style="4" customWidth="1"/>
    <col min="222" max="223" width="19.140625" style="4" customWidth="1"/>
    <col min="224" max="224" width="48.42578125" style="4" customWidth="1"/>
    <col min="225" max="236" width="4.28515625" style="4" customWidth="1"/>
    <col min="237" max="237" width="14.28515625" style="4" customWidth="1"/>
    <col min="238" max="241" width="6.42578125" style="4" customWidth="1"/>
    <col min="242" max="242" width="18" style="4" customWidth="1"/>
    <col min="243" max="468" width="11.42578125" style="4"/>
    <col min="469" max="471" width="24.28515625" style="4" customWidth="1"/>
    <col min="472" max="472" width="28.85546875" style="4" customWidth="1"/>
    <col min="473" max="473" width="17.140625" style="4" bestFit="1" customWidth="1"/>
    <col min="474" max="474" width="20" style="4" customWidth="1"/>
    <col min="475" max="477" width="3" style="4" customWidth="1"/>
    <col min="478" max="479" width="19.140625" style="4" customWidth="1"/>
    <col min="480" max="480" width="48.42578125" style="4" customWidth="1"/>
    <col min="481" max="492" width="4.28515625" style="4" customWidth="1"/>
    <col min="493" max="493" width="14.28515625" style="4" customWidth="1"/>
    <col min="494" max="497" width="6.42578125" style="4" customWidth="1"/>
    <col min="498" max="498" width="18" style="4" customWidth="1"/>
    <col min="499" max="724" width="11.42578125" style="4"/>
    <col min="725" max="727" width="24.28515625" style="4" customWidth="1"/>
    <col min="728" max="728" width="28.85546875" style="4" customWidth="1"/>
    <col min="729" max="729" width="17.140625" style="4" bestFit="1" customWidth="1"/>
    <col min="730" max="730" width="20" style="4" customWidth="1"/>
    <col min="731" max="733" width="3" style="4" customWidth="1"/>
    <col min="734" max="735" width="19.140625" style="4" customWidth="1"/>
    <col min="736" max="736" width="48.42578125" style="4" customWidth="1"/>
    <col min="737" max="748" width="4.28515625" style="4" customWidth="1"/>
    <col min="749" max="749" width="14.28515625" style="4" customWidth="1"/>
    <col min="750" max="753" width="6.42578125" style="4" customWidth="1"/>
    <col min="754" max="754" width="18" style="4" customWidth="1"/>
    <col min="755" max="980" width="11.42578125" style="4"/>
    <col min="981" max="983" width="24.28515625" style="4" customWidth="1"/>
    <col min="984" max="984" width="28.85546875" style="4" customWidth="1"/>
    <col min="985" max="985" width="17.140625" style="4" bestFit="1" customWidth="1"/>
    <col min="986" max="986" width="20" style="4" customWidth="1"/>
    <col min="987" max="989" width="3" style="4" customWidth="1"/>
    <col min="990" max="991" width="19.140625" style="4" customWidth="1"/>
    <col min="992" max="992" width="48.42578125" style="4" customWidth="1"/>
    <col min="993" max="1004" width="4.28515625" style="4" customWidth="1"/>
    <col min="1005" max="1005" width="14.28515625" style="4" customWidth="1"/>
    <col min="1006" max="1009" width="6.42578125" style="4" customWidth="1"/>
    <col min="1010" max="1010" width="18" style="4" customWidth="1"/>
    <col min="1011" max="1236" width="11.42578125" style="4"/>
    <col min="1237" max="1239" width="24.28515625" style="4" customWidth="1"/>
    <col min="1240" max="1240" width="28.85546875" style="4" customWidth="1"/>
    <col min="1241" max="1241" width="17.140625" style="4" bestFit="1" customWidth="1"/>
    <col min="1242" max="1242" width="20" style="4" customWidth="1"/>
    <col min="1243" max="1245" width="3" style="4" customWidth="1"/>
    <col min="1246" max="1247" width="19.140625" style="4" customWidth="1"/>
    <col min="1248" max="1248" width="48.42578125" style="4" customWidth="1"/>
    <col min="1249" max="1260" width="4.28515625" style="4" customWidth="1"/>
    <col min="1261" max="1261" width="14.28515625" style="4" customWidth="1"/>
    <col min="1262" max="1265" width="6.42578125" style="4" customWidth="1"/>
    <col min="1266" max="1266" width="18" style="4" customWidth="1"/>
    <col min="1267" max="1492" width="11.42578125" style="4"/>
    <col min="1493" max="1495" width="24.28515625" style="4" customWidth="1"/>
    <col min="1496" max="1496" width="28.85546875" style="4" customWidth="1"/>
    <col min="1497" max="1497" width="17.140625" style="4" bestFit="1" customWidth="1"/>
    <col min="1498" max="1498" width="20" style="4" customWidth="1"/>
    <col min="1499" max="1501" width="3" style="4" customWidth="1"/>
    <col min="1502" max="1503" width="19.140625" style="4" customWidth="1"/>
    <col min="1504" max="1504" width="48.42578125" style="4" customWidth="1"/>
    <col min="1505" max="1516" width="4.28515625" style="4" customWidth="1"/>
    <col min="1517" max="1517" width="14.28515625" style="4" customWidth="1"/>
    <col min="1518" max="1521" width="6.42578125" style="4" customWidth="1"/>
    <col min="1522" max="1522" width="18" style="4" customWidth="1"/>
    <col min="1523" max="1748" width="11.42578125" style="4"/>
    <col min="1749" max="1751" width="24.28515625" style="4" customWidth="1"/>
    <col min="1752" max="1752" width="28.85546875" style="4" customWidth="1"/>
    <col min="1753" max="1753" width="17.140625" style="4" bestFit="1" customWidth="1"/>
    <col min="1754" max="1754" width="20" style="4" customWidth="1"/>
    <col min="1755" max="1757" width="3" style="4" customWidth="1"/>
    <col min="1758" max="1759" width="19.140625" style="4" customWidth="1"/>
    <col min="1760" max="1760" width="48.42578125" style="4" customWidth="1"/>
    <col min="1761" max="1772" width="4.28515625" style="4" customWidth="1"/>
    <col min="1773" max="1773" width="14.28515625" style="4" customWidth="1"/>
    <col min="1774" max="1777" width="6.42578125" style="4" customWidth="1"/>
    <col min="1778" max="1778" width="18" style="4" customWidth="1"/>
    <col min="1779" max="2004" width="11.42578125" style="4"/>
    <col min="2005" max="2007" width="24.28515625" style="4" customWidth="1"/>
    <col min="2008" max="2008" width="28.85546875" style="4" customWidth="1"/>
    <col min="2009" max="2009" width="17.140625" style="4" bestFit="1" customWidth="1"/>
    <col min="2010" max="2010" width="20" style="4" customWidth="1"/>
    <col min="2011" max="2013" width="3" style="4" customWidth="1"/>
    <col min="2014" max="2015" width="19.140625" style="4" customWidth="1"/>
    <col min="2016" max="2016" width="48.42578125" style="4" customWidth="1"/>
    <col min="2017" max="2028" width="4.28515625" style="4" customWidth="1"/>
    <col min="2029" max="2029" width="14.28515625" style="4" customWidth="1"/>
    <col min="2030" max="2033" width="6.42578125" style="4" customWidth="1"/>
    <col min="2034" max="2034" width="18" style="4" customWidth="1"/>
    <col min="2035" max="2260" width="11.42578125" style="4"/>
    <col min="2261" max="2263" width="24.28515625" style="4" customWidth="1"/>
    <col min="2264" max="2264" width="28.85546875" style="4" customWidth="1"/>
    <col min="2265" max="2265" width="17.140625" style="4" bestFit="1" customWidth="1"/>
    <col min="2266" max="2266" width="20" style="4" customWidth="1"/>
    <col min="2267" max="2269" width="3" style="4" customWidth="1"/>
    <col min="2270" max="2271" width="19.140625" style="4" customWidth="1"/>
    <col min="2272" max="2272" width="48.42578125" style="4" customWidth="1"/>
    <col min="2273" max="2284" width="4.28515625" style="4" customWidth="1"/>
    <col min="2285" max="2285" width="14.28515625" style="4" customWidth="1"/>
    <col min="2286" max="2289" width="6.42578125" style="4" customWidth="1"/>
    <col min="2290" max="2290" width="18" style="4" customWidth="1"/>
    <col min="2291" max="2516" width="11.42578125" style="4"/>
    <col min="2517" max="2519" width="24.28515625" style="4" customWidth="1"/>
    <col min="2520" max="2520" width="28.85546875" style="4" customWidth="1"/>
    <col min="2521" max="2521" width="17.140625" style="4" bestFit="1" customWidth="1"/>
    <col min="2522" max="2522" width="20" style="4" customWidth="1"/>
    <col min="2523" max="2525" width="3" style="4" customWidth="1"/>
    <col min="2526" max="2527" width="19.140625" style="4" customWidth="1"/>
    <col min="2528" max="2528" width="48.42578125" style="4" customWidth="1"/>
    <col min="2529" max="2540" width="4.28515625" style="4" customWidth="1"/>
    <col min="2541" max="2541" width="14.28515625" style="4" customWidth="1"/>
    <col min="2542" max="2545" width="6.42578125" style="4" customWidth="1"/>
    <col min="2546" max="2546" width="18" style="4" customWidth="1"/>
    <col min="2547" max="2772" width="11.42578125" style="4"/>
    <col min="2773" max="2775" width="24.28515625" style="4" customWidth="1"/>
    <col min="2776" max="2776" width="28.85546875" style="4" customWidth="1"/>
    <col min="2777" max="2777" width="17.140625" style="4" bestFit="1" customWidth="1"/>
    <col min="2778" max="2778" width="20" style="4" customWidth="1"/>
    <col min="2779" max="2781" width="3" style="4" customWidth="1"/>
    <col min="2782" max="2783" width="19.140625" style="4" customWidth="1"/>
    <col min="2784" max="2784" width="48.42578125" style="4" customWidth="1"/>
    <col min="2785" max="2796" width="4.28515625" style="4" customWidth="1"/>
    <col min="2797" max="2797" width="14.28515625" style="4" customWidth="1"/>
    <col min="2798" max="2801" width="6.42578125" style="4" customWidth="1"/>
    <col min="2802" max="2802" width="18" style="4" customWidth="1"/>
    <col min="2803" max="3028" width="11.42578125" style="4"/>
    <col min="3029" max="3031" width="24.28515625" style="4" customWidth="1"/>
    <col min="3032" max="3032" width="28.85546875" style="4" customWidth="1"/>
    <col min="3033" max="3033" width="17.140625" style="4" bestFit="1" customWidth="1"/>
    <col min="3034" max="3034" width="20" style="4" customWidth="1"/>
    <col min="3035" max="3037" width="3" style="4" customWidth="1"/>
    <col min="3038" max="3039" width="19.140625" style="4" customWidth="1"/>
    <col min="3040" max="3040" width="48.42578125" style="4" customWidth="1"/>
    <col min="3041" max="3052" width="4.28515625" style="4" customWidth="1"/>
    <col min="3053" max="3053" width="14.28515625" style="4" customWidth="1"/>
    <col min="3054" max="3057" width="6.42578125" style="4" customWidth="1"/>
    <col min="3058" max="3058" width="18" style="4" customWidth="1"/>
    <col min="3059" max="3284" width="11.42578125" style="4"/>
    <col min="3285" max="3287" width="24.28515625" style="4" customWidth="1"/>
    <col min="3288" max="3288" width="28.85546875" style="4" customWidth="1"/>
    <col min="3289" max="3289" width="17.140625" style="4" bestFit="1" customWidth="1"/>
    <col min="3290" max="3290" width="20" style="4" customWidth="1"/>
    <col min="3291" max="3293" width="3" style="4" customWidth="1"/>
    <col min="3294" max="3295" width="19.140625" style="4" customWidth="1"/>
    <col min="3296" max="3296" width="48.42578125" style="4" customWidth="1"/>
    <col min="3297" max="3308" width="4.28515625" style="4" customWidth="1"/>
    <col min="3309" max="3309" width="14.28515625" style="4" customWidth="1"/>
    <col min="3310" max="3313" width="6.42578125" style="4" customWidth="1"/>
    <col min="3314" max="3314" width="18" style="4" customWidth="1"/>
    <col min="3315" max="3540" width="11.42578125" style="4"/>
    <col min="3541" max="3543" width="24.28515625" style="4" customWidth="1"/>
    <col min="3544" max="3544" width="28.85546875" style="4" customWidth="1"/>
    <col min="3545" max="3545" width="17.140625" style="4" bestFit="1" customWidth="1"/>
    <col min="3546" max="3546" width="20" style="4" customWidth="1"/>
    <col min="3547" max="3549" width="3" style="4" customWidth="1"/>
    <col min="3550" max="3551" width="19.140625" style="4" customWidth="1"/>
    <col min="3552" max="3552" width="48.42578125" style="4" customWidth="1"/>
    <col min="3553" max="3564" width="4.28515625" style="4" customWidth="1"/>
    <col min="3565" max="3565" width="14.28515625" style="4" customWidth="1"/>
    <col min="3566" max="3569" width="6.42578125" style="4" customWidth="1"/>
    <col min="3570" max="3570" width="18" style="4" customWidth="1"/>
    <col min="3571" max="3796" width="11.42578125" style="4"/>
    <col min="3797" max="3799" width="24.28515625" style="4" customWidth="1"/>
    <col min="3800" max="3800" width="28.85546875" style="4" customWidth="1"/>
    <col min="3801" max="3801" width="17.140625" style="4" bestFit="1" customWidth="1"/>
    <col min="3802" max="3802" width="20" style="4" customWidth="1"/>
    <col min="3803" max="3805" width="3" style="4" customWidth="1"/>
    <col min="3806" max="3807" width="19.140625" style="4" customWidth="1"/>
    <col min="3808" max="3808" width="48.42578125" style="4" customWidth="1"/>
    <col min="3809" max="3820" width="4.28515625" style="4" customWidth="1"/>
    <col min="3821" max="3821" width="14.28515625" style="4" customWidth="1"/>
    <col min="3822" max="3825" width="6.42578125" style="4" customWidth="1"/>
    <col min="3826" max="3826" width="18" style="4" customWidth="1"/>
    <col min="3827" max="4052" width="11.42578125" style="4"/>
    <col min="4053" max="4055" width="24.28515625" style="4" customWidth="1"/>
    <col min="4056" max="4056" width="28.85546875" style="4" customWidth="1"/>
    <col min="4057" max="4057" width="17.140625" style="4" bestFit="1" customWidth="1"/>
    <col min="4058" max="4058" width="20" style="4" customWidth="1"/>
    <col min="4059" max="4061" width="3" style="4" customWidth="1"/>
    <col min="4062" max="4063" width="19.140625" style="4" customWidth="1"/>
    <col min="4064" max="4064" width="48.42578125" style="4" customWidth="1"/>
    <col min="4065" max="4076" width="4.28515625" style="4" customWidth="1"/>
    <col min="4077" max="4077" width="14.28515625" style="4" customWidth="1"/>
    <col min="4078" max="4081" width="6.42578125" style="4" customWidth="1"/>
    <col min="4082" max="4082" width="18" style="4" customWidth="1"/>
    <col min="4083" max="4308" width="11.42578125" style="4"/>
    <col min="4309" max="4311" width="24.28515625" style="4" customWidth="1"/>
    <col min="4312" max="4312" width="28.85546875" style="4" customWidth="1"/>
    <col min="4313" max="4313" width="17.140625" style="4" bestFit="1" customWidth="1"/>
    <col min="4314" max="4314" width="20" style="4" customWidth="1"/>
    <col min="4315" max="4317" width="3" style="4" customWidth="1"/>
    <col min="4318" max="4319" width="19.140625" style="4" customWidth="1"/>
    <col min="4320" max="4320" width="48.42578125" style="4" customWidth="1"/>
    <col min="4321" max="4332" width="4.28515625" style="4" customWidth="1"/>
    <col min="4333" max="4333" width="14.28515625" style="4" customWidth="1"/>
    <col min="4334" max="4337" width="6.42578125" style="4" customWidth="1"/>
    <col min="4338" max="4338" width="18" style="4" customWidth="1"/>
    <col min="4339" max="4564" width="11.42578125" style="4"/>
    <col min="4565" max="4567" width="24.28515625" style="4" customWidth="1"/>
    <col min="4568" max="4568" width="28.85546875" style="4" customWidth="1"/>
    <col min="4569" max="4569" width="17.140625" style="4" bestFit="1" customWidth="1"/>
    <col min="4570" max="4570" width="20" style="4" customWidth="1"/>
    <col min="4571" max="4573" width="3" style="4" customWidth="1"/>
    <col min="4574" max="4575" width="19.140625" style="4" customWidth="1"/>
    <col min="4576" max="4576" width="48.42578125" style="4" customWidth="1"/>
    <col min="4577" max="4588" width="4.28515625" style="4" customWidth="1"/>
    <col min="4589" max="4589" width="14.28515625" style="4" customWidth="1"/>
    <col min="4590" max="4593" width="6.42578125" style="4" customWidth="1"/>
    <col min="4594" max="4594" width="18" style="4" customWidth="1"/>
    <col min="4595" max="4820" width="11.42578125" style="4"/>
    <col min="4821" max="4823" width="24.28515625" style="4" customWidth="1"/>
    <col min="4824" max="4824" width="28.85546875" style="4" customWidth="1"/>
    <col min="4825" max="4825" width="17.140625" style="4" bestFit="1" customWidth="1"/>
    <col min="4826" max="4826" width="20" style="4" customWidth="1"/>
    <col min="4827" max="4829" width="3" style="4" customWidth="1"/>
    <col min="4830" max="4831" width="19.140625" style="4" customWidth="1"/>
    <col min="4832" max="4832" width="48.42578125" style="4" customWidth="1"/>
    <col min="4833" max="4844" width="4.28515625" style="4" customWidth="1"/>
    <col min="4845" max="4845" width="14.28515625" style="4" customWidth="1"/>
    <col min="4846" max="4849" width="6.42578125" style="4" customWidth="1"/>
    <col min="4850" max="4850" width="18" style="4" customWidth="1"/>
    <col min="4851" max="5076" width="11.42578125" style="4"/>
    <col min="5077" max="5079" width="24.28515625" style="4" customWidth="1"/>
    <col min="5080" max="5080" width="28.85546875" style="4" customWidth="1"/>
    <col min="5081" max="5081" width="17.140625" style="4" bestFit="1" customWidth="1"/>
    <col min="5082" max="5082" width="20" style="4" customWidth="1"/>
    <col min="5083" max="5085" width="3" style="4" customWidth="1"/>
    <col min="5086" max="5087" width="19.140625" style="4" customWidth="1"/>
    <col min="5088" max="5088" width="48.42578125" style="4" customWidth="1"/>
    <col min="5089" max="5100" width="4.28515625" style="4" customWidth="1"/>
    <col min="5101" max="5101" width="14.28515625" style="4" customWidth="1"/>
    <col min="5102" max="5105" width="6.42578125" style="4" customWidth="1"/>
    <col min="5106" max="5106" width="18" style="4" customWidth="1"/>
    <col min="5107" max="5332" width="11.42578125" style="4"/>
    <col min="5333" max="5335" width="24.28515625" style="4" customWidth="1"/>
    <col min="5336" max="5336" width="28.85546875" style="4" customWidth="1"/>
    <col min="5337" max="5337" width="17.140625" style="4" bestFit="1" customWidth="1"/>
    <col min="5338" max="5338" width="20" style="4" customWidth="1"/>
    <col min="5339" max="5341" width="3" style="4" customWidth="1"/>
    <col min="5342" max="5343" width="19.140625" style="4" customWidth="1"/>
    <col min="5344" max="5344" width="48.42578125" style="4" customWidth="1"/>
    <col min="5345" max="5356" width="4.28515625" style="4" customWidth="1"/>
    <col min="5357" max="5357" width="14.28515625" style="4" customWidth="1"/>
    <col min="5358" max="5361" width="6.42578125" style="4" customWidth="1"/>
    <col min="5362" max="5362" width="18" style="4" customWidth="1"/>
    <col min="5363" max="5588" width="11.42578125" style="4"/>
    <col min="5589" max="5591" width="24.28515625" style="4" customWidth="1"/>
    <col min="5592" max="5592" width="28.85546875" style="4" customWidth="1"/>
    <col min="5593" max="5593" width="17.140625" style="4" bestFit="1" customWidth="1"/>
    <col min="5594" max="5594" width="20" style="4" customWidth="1"/>
    <col min="5595" max="5597" width="3" style="4" customWidth="1"/>
    <col min="5598" max="5599" width="19.140625" style="4" customWidth="1"/>
    <col min="5600" max="5600" width="48.42578125" style="4" customWidth="1"/>
    <col min="5601" max="5612" width="4.28515625" style="4" customWidth="1"/>
    <col min="5613" max="5613" width="14.28515625" style="4" customWidth="1"/>
    <col min="5614" max="5617" width="6.42578125" style="4" customWidth="1"/>
    <col min="5618" max="5618" width="18" style="4" customWidth="1"/>
    <col min="5619" max="5844" width="11.42578125" style="4"/>
    <col min="5845" max="5847" width="24.28515625" style="4" customWidth="1"/>
    <col min="5848" max="5848" width="28.85546875" style="4" customWidth="1"/>
    <col min="5849" max="5849" width="17.140625" style="4" bestFit="1" customWidth="1"/>
    <col min="5850" max="5850" width="20" style="4" customWidth="1"/>
    <col min="5851" max="5853" width="3" style="4" customWidth="1"/>
    <col min="5854" max="5855" width="19.140625" style="4" customWidth="1"/>
    <col min="5856" max="5856" width="48.42578125" style="4" customWidth="1"/>
    <col min="5857" max="5868" width="4.28515625" style="4" customWidth="1"/>
    <col min="5869" max="5869" width="14.28515625" style="4" customWidth="1"/>
    <col min="5870" max="5873" width="6.42578125" style="4" customWidth="1"/>
    <col min="5874" max="5874" width="18" style="4" customWidth="1"/>
    <col min="5875" max="6100" width="11.42578125" style="4"/>
    <col min="6101" max="6103" width="24.28515625" style="4" customWidth="1"/>
    <col min="6104" max="6104" width="28.85546875" style="4" customWidth="1"/>
    <col min="6105" max="6105" width="17.140625" style="4" bestFit="1" customWidth="1"/>
    <col min="6106" max="6106" width="20" style="4" customWidth="1"/>
    <col min="6107" max="6109" width="3" style="4" customWidth="1"/>
    <col min="6110" max="6111" width="19.140625" style="4" customWidth="1"/>
    <col min="6112" max="6112" width="48.42578125" style="4" customWidth="1"/>
    <col min="6113" max="6124" width="4.28515625" style="4" customWidth="1"/>
    <col min="6125" max="6125" width="14.28515625" style="4" customWidth="1"/>
    <col min="6126" max="6129" width="6.42578125" style="4" customWidth="1"/>
    <col min="6130" max="6130" width="18" style="4" customWidth="1"/>
    <col min="6131" max="6356" width="11.42578125" style="4"/>
    <col min="6357" max="6359" width="24.28515625" style="4" customWidth="1"/>
    <col min="6360" max="6360" width="28.85546875" style="4" customWidth="1"/>
    <col min="6361" max="6361" width="17.140625" style="4" bestFit="1" customWidth="1"/>
    <col min="6362" max="6362" width="20" style="4" customWidth="1"/>
    <col min="6363" max="6365" width="3" style="4" customWidth="1"/>
    <col min="6366" max="6367" width="19.140625" style="4" customWidth="1"/>
    <col min="6368" max="6368" width="48.42578125" style="4" customWidth="1"/>
    <col min="6369" max="6380" width="4.28515625" style="4" customWidth="1"/>
    <col min="6381" max="6381" width="14.28515625" style="4" customWidth="1"/>
    <col min="6382" max="6385" width="6.42578125" style="4" customWidth="1"/>
    <col min="6386" max="6386" width="18" style="4" customWidth="1"/>
    <col min="6387" max="6612" width="11.42578125" style="4"/>
    <col min="6613" max="6615" width="24.28515625" style="4" customWidth="1"/>
    <col min="6616" max="6616" width="28.85546875" style="4" customWidth="1"/>
    <col min="6617" max="6617" width="17.140625" style="4" bestFit="1" customWidth="1"/>
    <col min="6618" max="6618" width="20" style="4" customWidth="1"/>
    <col min="6619" max="6621" width="3" style="4" customWidth="1"/>
    <col min="6622" max="6623" width="19.140625" style="4" customWidth="1"/>
    <col min="6624" max="6624" width="48.42578125" style="4" customWidth="1"/>
    <col min="6625" max="6636" width="4.28515625" style="4" customWidth="1"/>
    <col min="6637" max="6637" width="14.28515625" style="4" customWidth="1"/>
    <col min="6638" max="6641" width="6.42578125" style="4" customWidth="1"/>
    <col min="6642" max="6642" width="18" style="4" customWidth="1"/>
    <col min="6643" max="6868" width="11.42578125" style="4"/>
    <col min="6869" max="6871" width="24.28515625" style="4" customWidth="1"/>
    <col min="6872" max="6872" width="28.85546875" style="4" customWidth="1"/>
    <col min="6873" max="6873" width="17.140625" style="4" bestFit="1" customWidth="1"/>
    <col min="6874" max="6874" width="20" style="4" customWidth="1"/>
    <col min="6875" max="6877" width="3" style="4" customWidth="1"/>
    <col min="6878" max="6879" width="19.140625" style="4" customWidth="1"/>
    <col min="6880" max="6880" width="48.42578125" style="4" customWidth="1"/>
    <col min="6881" max="6892" width="4.28515625" style="4" customWidth="1"/>
    <col min="6893" max="6893" width="14.28515625" style="4" customWidth="1"/>
    <col min="6894" max="6897" width="6.42578125" style="4" customWidth="1"/>
    <col min="6898" max="6898" width="18" style="4" customWidth="1"/>
    <col min="6899" max="7124" width="11.42578125" style="4"/>
    <col min="7125" max="7127" width="24.28515625" style="4" customWidth="1"/>
    <col min="7128" max="7128" width="28.85546875" style="4" customWidth="1"/>
    <col min="7129" max="7129" width="17.140625" style="4" bestFit="1" customWidth="1"/>
    <col min="7130" max="7130" width="20" style="4" customWidth="1"/>
    <col min="7131" max="7133" width="3" style="4" customWidth="1"/>
    <col min="7134" max="7135" width="19.140625" style="4" customWidth="1"/>
    <col min="7136" max="7136" width="48.42578125" style="4" customWidth="1"/>
    <col min="7137" max="7148" width="4.28515625" style="4" customWidth="1"/>
    <col min="7149" max="7149" width="14.28515625" style="4" customWidth="1"/>
    <col min="7150" max="7153" width="6.42578125" style="4" customWidth="1"/>
    <col min="7154" max="7154" width="18" style="4" customWidth="1"/>
    <col min="7155" max="7380" width="11.42578125" style="4"/>
    <col min="7381" max="7383" width="24.28515625" style="4" customWidth="1"/>
    <col min="7384" max="7384" width="28.85546875" style="4" customWidth="1"/>
    <col min="7385" max="7385" width="17.140625" style="4" bestFit="1" customWidth="1"/>
    <col min="7386" max="7386" width="20" style="4" customWidth="1"/>
    <col min="7387" max="7389" width="3" style="4" customWidth="1"/>
    <col min="7390" max="7391" width="19.140625" style="4" customWidth="1"/>
    <col min="7392" max="7392" width="48.42578125" style="4" customWidth="1"/>
    <col min="7393" max="7404" width="4.28515625" style="4" customWidth="1"/>
    <col min="7405" max="7405" width="14.28515625" style="4" customWidth="1"/>
    <col min="7406" max="7409" width="6.42578125" style="4" customWidth="1"/>
    <col min="7410" max="7410" width="18" style="4" customWidth="1"/>
    <col min="7411" max="7636" width="11.42578125" style="4"/>
    <col min="7637" max="7639" width="24.28515625" style="4" customWidth="1"/>
    <col min="7640" max="7640" width="28.85546875" style="4" customWidth="1"/>
    <col min="7641" max="7641" width="17.140625" style="4" bestFit="1" customWidth="1"/>
    <col min="7642" max="7642" width="20" style="4" customWidth="1"/>
    <col min="7643" max="7645" width="3" style="4" customWidth="1"/>
    <col min="7646" max="7647" width="19.140625" style="4" customWidth="1"/>
    <col min="7648" max="7648" width="48.42578125" style="4" customWidth="1"/>
    <col min="7649" max="7660" width="4.28515625" style="4" customWidth="1"/>
    <col min="7661" max="7661" width="14.28515625" style="4" customWidth="1"/>
    <col min="7662" max="7665" width="6.42578125" style="4" customWidth="1"/>
    <col min="7666" max="7666" width="18" style="4" customWidth="1"/>
    <col min="7667" max="7892" width="11.42578125" style="4"/>
    <col min="7893" max="7895" width="24.28515625" style="4" customWidth="1"/>
    <col min="7896" max="7896" width="28.85546875" style="4" customWidth="1"/>
    <col min="7897" max="7897" width="17.140625" style="4" bestFit="1" customWidth="1"/>
    <col min="7898" max="7898" width="20" style="4" customWidth="1"/>
    <col min="7899" max="7901" width="3" style="4" customWidth="1"/>
    <col min="7902" max="7903" width="19.140625" style="4" customWidth="1"/>
    <col min="7904" max="7904" width="48.42578125" style="4" customWidth="1"/>
    <col min="7905" max="7916" width="4.28515625" style="4" customWidth="1"/>
    <col min="7917" max="7917" width="14.28515625" style="4" customWidth="1"/>
    <col min="7918" max="7921" width="6.42578125" style="4" customWidth="1"/>
    <col min="7922" max="7922" width="18" style="4" customWidth="1"/>
    <col min="7923" max="8148" width="11.42578125" style="4"/>
    <col min="8149" max="8151" width="24.28515625" style="4" customWidth="1"/>
    <col min="8152" max="8152" width="28.85546875" style="4" customWidth="1"/>
    <col min="8153" max="8153" width="17.140625" style="4" bestFit="1" customWidth="1"/>
    <col min="8154" max="8154" width="20" style="4" customWidth="1"/>
    <col min="8155" max="8157" width="3" style="4" customWidth="1"/>
    <col min="8158" max="8159" width="19.140625" style="4" customWidth="1"/>
    <col min="8160" max="8160" width="48.42578125" style="4" customWidth="1"/>
    <col min="8161" max="8172" width="4.28515625" style="4" customWidth="1"/>
    <col min="8173" max="8173" width="14.28515625" style="4" customWidth="1"/>
    <col min="8174" max="8177" width="6.42578125" style="4" customWidth="1"/>
    <col min="8178" max="8178" width="18" style="4" customWidth="1"/>
    <col min="8179" max="8404" width="11.42578125" style="4"/>
    <col min="8405" max="8407" width="24.28515625" style="4" customWidth="1"/>
    <col min="8408" max="8408" width="28.85546875" style="4" customWidth="1"/>
    <col min="8409" max="8409" width="17.140625" style="4" bestFit="1" customWidth="1"/>
    <col min="8410" max="8410" width="20" style="4" customWidth="1"/>
    <col min="8411" max="8413" width="3" style="4" customWidth="1"/>
    <col min="8414" max="8415" width="19.140625" style="4" customWidth="1"/>
    <col min="8416" max="8416" width="48.42578125" style="4" customWidth="1"/>
    <col min="8417" max="8428" width="4.28515625" style="4" customWidth="1"/>
    <col min="8429" max="8429" width="14.28515625" style="4" customWidth="1"/>
    <col min="8430" max="8433" width="6.42578125" style="4" customWidth="1"/>
    <col min="8434" max="8434" width="18" style="4" customWidth="1"/>
    <col min="8435" max="8660" width="11.42578125" style="4"/>
    <col min="8661" max="8663" width="24.28515625" style="4" customWidth="1"/>
    <col min="8664" max="8664" width="28.85546875" style="4" customWidth="1"/>
    <col min="8665" max="8665" width="17.140625" style="4" bestFit="1" customWidth="1"/>
    <col min="8666" max="8666" width="20" style="4" customWidth="1"/>
    <col min="8667" max="8669" width="3" style="4" customWidth="1"/>
    <col min="8670" max="8671" width="19.140625" style="4" customWidth="1"/>
    <col min="8672" max="8672" width="48.42578125" style="4" customWidth="1"/>
    <col min="8673" max="8684" width="4.28515625" style="4" customWidth="1"/>
    <col min="8685" max="8685" width="14.28515625" style="4" customWidth="1"/>
    <col min="8686" max="8689" width="6.42578125" style="4" customWidth="1"/>
    <col min="8690" max="8690" width="18" style="4" customWidth="1"/>
    <col min="8691" max="8916" width="11.42578125" style="4"/>
    <col min="8917" max="8919" width="24.28515625" style="4" customWidth="1"/>
    <col min="8920" max="8920" width="28.85546875" style="4" customWidth="1"/>
    <col min="8921" max="8921" width="17.140625" style="4" bestFit="1" customWidth="1"/>
    <col min="8922" max="8922" width="20" style="4" customWidth="1"/>
    <col min="8923" max="8925" width="3" style="4" customWidth="1"/>
    <col min="8926" max="8927" width="19.140625" style="4" customWidth="1"/>
    <col min="8928" max="8928" width="48.42578125" style="4" customWidth="1"/>
    <col min="8929" max="8940" width="4.28515625" style="4" customWidth="1"/>
    <col min="8941" max="8941" width="14.28515625" style="4" customWidth="1"/>
    <col min="8942" max="8945" width="6.42578125" style="4" customWidth="1"/>
    <col min="8946" max="8946" width="18" style="4" customWidth="1"/>
    <col min="8947" max="9172" width="11.42578125" style="4"/>
    <col min="9173" max="9175" width="24.28515625" style="4" customWidth="1"/>
    <col min="9176" max="9176" width="28.85546875" style="4" customWidth="1"/>
    <col min="9177" max="9177" width="17.140625" style="4" bestFit="1" customWidth="1"/>
    <col min="9178" max="9178" width="20" style="4" customWidth="1"/>
    <col min="9179" max="9181" width="3" style="4" customWidth="1"/>
    <col min="9182" max="9183" width="19.140625" style="4" customWidth="1"/>
    <col min="9184" max="9184" width="48.42578125" style="4" customWidth="1"/>
    <col min="9185" max="9196" width="4.28515625" style="4" customWidth="1"/>
    <col min="9197" max="9197" width="14.28515625" style="4" customWidth="1"/>
    <col min="9198" max="9201" width="6.42578125" style="4" customWidth="1"/>
    <col min="9202" max="9202" width="18" style="4" customWidth="1"/>
    <col min="9203" max="9428" width="11.42578125" style="4"/>
    <col min="9429" max="9431" width="24.28515625" style="4" customWidth="1"/>
    <col min="9432" max="9432" width="28.85546875" style="4" customWidth="1"/>
    <col min="9433" max="9433" width="17.140625" style="4" bestFit="1" customWidth="1"/>
    <col min="9434" max="9434" width="20" style="4" customWidth="1"/>
    <col min="9435" max="9437" width="3" style="4" customWidth="1"/>
    <col min="9438" max="9439" width="19.140625" style="4" customWidth="1"/>
    <col min="9440" max="9440" width="48.42578125" style="4" customWidth="1"/>
    <col min="9441" max="9452" width="4.28515625" style="4" customWidth="1"/>
    <col min="9453" max="9453" width="14.28515625" style="4" customWidth="1"/>
    <col min="9454" max="9457" width="6.42578125" style="4" customWidth="1"/>
    <col min="9458" max="9458" width="18" style="4" customWidth="1"/>
    <col min="9459" max="9684" width="11.42578125" style="4"/>
    <col min="9685" max="9687" width="24.28515625" style="4" customWidth="1"/>
    <col min="9688" max="9688" width="28.85546875" style="4" customWidth="1"/>
    <col min="9689" max="9689" width="17.140625" style="4" bestFit="1" customWidth="1"/>
    <col min="9690" max="9690" width="20" style="4" customWidth="1"/>
    <col min="9691" max="9693" width="3" style="4" customWidth="1"/>
    <col min="9694" max="9695" width="19.140625" style="4" customWidth="1"/>
    <col min="9696" max="9696" width="48.42578125" style="4" customWidth="1"/>
    <col min="9697" max="9708" width="4.28515625" style="4" customWidth="1"/>
    <col min="9709" max="9709" width="14.28515625" style="4" customWidth="1"/>
    <col min="9710" max="9713" width="6.42578125" style="4" customWidth="1"/>
    <col min="9714" max="9714" width="18" style="4" customWidth="1"/>
    <col min="9715" max="9940" width="11.42578125" style="4"/>
    <col min="9941" max="9943" width="24.28515625" style="4" customWidth="1"/>
    <col min="9944" max="9944" width="28.85546875" style="4" customWidth="1"/>
    <col min="9945" max="9945" width="17.140625" style="4" bestFit="1" customWidth="1"/>
    <col min="9946" max="9946" width="20" style="4" customWidth="1"/>
    <col min="9947" max="9949" width="3" style="4" customWidth="1"/>
    <col min="9950" max="9951" width="19.140625" style="4" customWidth="1"/>
    <col min="9952" max="9952" width="48.42578125" style="4" customWidth="1"/>
    <col min="9953" max="9964" width="4.28515625" style="4" customWidth="1"/>
    <col min="9965" max="9965" width="14.28515625" style="4" customWidth="1"/>
    <col min="9966" max="9969" width="6.42578125" style="4" customWidth="1"/>
    <col min="9970" max="9970" width="18" style="4" customWidth="1"/>
    <col min="9971" max="10196" width="11.42578125" style="4"/>
    <col min="10197" max="10199" width="24.28515625" style="4" customWidth="1"/>
    <col min="10200" max="10200" width="28.85546875" style="4" customWidth="1"/>
    <col min="10201" max="10201" width="17.140625" style="4" bestFit="1" customWidth="1"/>
    <col min="10202" max="10202" width="20" style="4" customWidth="1"/>
    <col min="10203" max="10205" width="3" style="4" customWidth="1"/>
    <col min="10206" max="10207" width="19.140625" style="4" customWidth="1"/>
    <col min="10208" max="10208" width="48.42578125" style="4" customWidth="1"/>
    <col min="10209" max="10220" width="4.28515625" style="4" customWidth="1"/>
    <col min="10221" max="10221" width="14.28515625" style="4" customWidth="1"/>
    <col min="10222" max="10225" width="6.42578125" style="4" customWidth="1"/>
    <col min="10226" max="10226" width="18" style="4" customWidth="1"/>
    <col min="10227" max="10452" width="11.42578125" style="4"/>
    <col min="10453" max="10455" width="24.28515625" style="4" customWidth="1"/>
    <col min="10456" max="10456" width="28.85546875" style="4" customWidth="1"/>
    <col min="10457" max="10457" width="17.140625" style="4" bestFit="1" customWidth="1"/>
    <col min="10458" max="10458" width="20" style="4" customWidth="1"/>
    <col min="10459" max="10461" width="3" style="4" customWidth="1"/>
    <col min="10462" max="10463" width="19.140625" style="4" customWidth="1"/>
    <col min="10464" max="10464" width="48.42578125" style="4" customWidth="1"/>
    <col min="10465" max="10476" width="4.28515625" style="4" customWidth="1"/>
    <col min="10477" max="10477" width="14.28515625" style="4" customWidth="1"/>
    <col min="10478" max="10481" width="6.42578125" style="4" customWidth="1"/>
    <col min="10482" max="10482" width="18" style="4" customWidth="1"/>
    <col min="10483" max="10708" width="11.42578125" style="4"/>
    <col min="10709" max="10711" width="24.28515625" style="4" customWidth="1"/>
    <col min="10712" max="10712" width="28.85546875" style="4" customWidth="1"/>
    <col min="10713" max="10713" width="17.140625" style="4" bestFit="1" customWidth="1"/>
    <col min="10714" max="10714" width="20" style="4" customWidth="1"/>
    <col min="10715" max="10717" width="3" style="4" customWidth="1"/>
    <col min="10718" max="10719" width="19.140625" style="4" customWidth="1"/>
    <col min="10720" max="10720" width="48.42578125" style="4" customWidth="1"/>
    <col min="10721" max="10732" width="4.28515625" style="4" customWidth="1"/>
    <col min="10733" max="10733" width="14.28515625" style="4" customWidth="1"/>
    <col min="10734" max="10737" width="6.42578125" style="4" customWidth="1"/>
    <col min="10738" max="10738" width="18" style="4" customWidth="1"/>
    <col min="10739" max="10964" width="11.42578125" style="4"/>
    <col min="10965" max="10967" width="24.28515625" style="4" customWidth="1"/>
    <col min="10968" max="10968" width="28.85546875" style="4" customWidth="1"/>
    <col min="10969" max="10969" width="17.140625" style="4" bestFit="1" customWidth="1"/>
    <col min="10970" max="10970" width="20" style="4" customWidth="1"/>
    <col min="10971" max="10973" width="3" style="4" customWidth="1"/>
    <col min="10974" max="10975" width="19.140625" style="4" customWidth="1"/>
    <col min="10976" max="10976" width="48.42578125" style="4" customWidth="1"/>
    <col min="10977" max="10988" width="4.28515625" style="4" customWidth="1"/>
    <col min="10989" max="10989" width="14.28515625" style="4" customWidth="1"/>
    <col min="10990" max="10993" width="6.42578125" style="4" customWidth="1"/>
    <col min="10994" max="10994" width="18" style="4" customWidth="1"/>
    <col min="10995" max="11220" width="11.42578125" style="4"/>
    <col min="11221" max="11223" width="24.28515625" style="4" customWidth="1"/>
    <col min="11224" max="11224" width="28.85546875" style="4" customWidth="1"/>
    <col min="11225" max="11225" width="17.140625" style="4" bestFit="1" customWidth="1"/>
    <col min="11226" max="11226" width="20" style="4" customWidth="1"/>
    <col min="11227" max="11229" width="3" style="4" customWidth="1"/>
    <col min="11230" max="11231" width="19.140625" style="4" customWidth="1"/>
    <col min="11232" max="11232" width="48.42578125" style="4" customWidth="1"/>
    <col min="11233" max="11244" width="4.28515625" style="4" customWidth="1"/>
    <col min="11245" max="11245" width="14.28515625" style="4" customWidth="1"/>
    <col min="11246" max="11249" width="6.42578125" style="4" customWidth="1"/>
    <col min="11250" max="11250" width="18" style="4" customWidth="1"/>
    <col min="11251" max="11476" width="11.42578125" style="4"/>
    <col min="11477" max="11479" width="24.28515625" style="4" customWidth="1"/>
    <col min="11480" max="11480" width="28.85546875" style="4" customWidth="1"/>
    <col min="11481" max="11481" width="17.140625" style="4" bestFit="1" customWidth="1"/>
    <col min="11482" max="11482" width="20" style="4" customWidth="1"/>
    <col min="11483" max="11485" width="3" style="4" customWidth="1"/>
    <col min="11486" max="11487" width="19.140625" style="4" customWidth="1"/>
    <col min="11488" max="11488" width="48.42578125" style="4" customWidth="1"/>
    <col min="11489" max="11500" width="4.28515625" style="4" customWidth="1"/>
    <col min="11501" max="11501" width="14.28515625" style="4" customWidth="1"/>
    <col min="11502" max="11505" width="6.42578125" style="4" customWidth="1"/>
    <col min="11506" max="11506" width="18" style="4" customWidth="1"/>
    <col min="11507" max="11732" width="11.42578125" style="4"/>
    <col min="11733" max="11735" width="24.28515625" style="4" customWidth="1"/>
    <col min="11736" max="11736" width="28.85546875" style="4" customWidth="1"/>
    <col min="11737" max="11737" width="17.140625" style="4" bestFit="1" customWidth="1"/>
    <col min="11738" max="11738" width="20" style="4" customWidth="1"/>
    <col min="11739" max="11741" width="3" style="4" customWidth="1"/>
    <col min="11742" max="11743" width="19.140625" style="4" customWidth="1"/>
    <col min="11744" max="11744" width="48.42578125" style="4" customWidth="1"/>
    <col min="11745" max="11756" width="4.28515625" style="4" customWidth="1"/>
    <col min="11757" max="11757" width="14.28515625" style="4" customWidth="1"/>
    <col min="11758" max="11761" width="6.42578125" style="4" customWidth="1"/>
    <col min="11762" max="11762" width="18" style="4" customWidth="1"/>
    <col min="11763" max="11988" width="11.42578125" style="4"/>
    <col min="11989" max="11991" width="24.28515625" style="4" customWidth="1"/>
    <col min="11992" max="11992" width="28.85546875" style="4" customWidth="1"/>
    <col min="11993" max="11993" width="17.140625" style="4" bestFit="1" customWidth="1"/>
    <col min="11994" max="11994" width="20" style="4" customWidth="1"/>
    <col min="11995" max="11997" width="3" style="4" customWidth="1"/>
    <col min="11998" max="11999" width="19.140625" style="4" customWidth="1"/>
    <col min="12000" max="12000" width="48.42578125" style="4" customWidth="1"/>
    <col min="12001" max="12012" width="4.28515625" style="4" customWidth="1"/>
    <col min="12013" max="12013" width="14.28515625" style="4" customWidth="1"/>
    <col min="12014" max="12017" width="6.42578125" style="4" customWidth="1"/>
    <col min="12018" max="12018" width="18" style="4" customWidth="1"/>
    <col min="12019" max="12244" width="11.42578125" style="4"/>
    <col min="12245" max="12247" width="24.28515625" style="4" customWidth="1"/>
    <col min="12248" max="12248" width="28.85546875" style="4" customWidth="1"/>
    <col min="12249" max="12249" width="17.140625" style="4" bestFit="1" customWidth="1"/>
    <col min="12250" max="12250" width="20" style="4" customWidth="1"/>
    <col min="12251" max="12253" width="3" style="4" customWidth="1"/>
    <col min="12254" max="12255" width="19.140625" style="4" customWidth="1"/>
    <col min="12256" max="12256" width="48.42578125" style="4" customWidth="1"/>
    <col min="12257" max="12268" width="4.28515625" style="4" customWidth="1"/>
    <col min="12269" max="12269" width="14.28515625" style="4" customWidth="1"/>
    <col min="12270" max="12273" width="6.42578125" style="4" customWidth="1"/>
    <col min="12274" max="12274" width="18" style="4" customWidth="1"/>
    <col min="12275" max="12500" width="11.42578125" style="4"/>
    <col min="12501" max="12503" width="24.28515625" style="4" customWidth="1"/>
    <col min="12504" max="12504" width="28.85546875" style="4" customWidth="1"/>
    <col min="12505" max="12505" width="17.140625" style="4" bestFit="1" customWidth="1"/>
    <col min="12506" max="12506" width="20" style="4" customWidth="1"/>
    <col min="12507" max="12509" width="3" style="4" customWidth="1"/>
    <col min="12510" max="12511" width="19.140625" style="4" customWidth="1"/>
    <col min="12512" max="12512" width="48.42578125" style="4" customWidth="1"/>
    <col min="12513" max="12524" width="4.28515625" style="4" customWidth="1"/>
    <col min="12525" max="12525" width="14.28515625" style="4" customWidth="1"/>
    <col min="12526" max="12529" width="6.42578125" style="4" customWidth="1"/>
    <col min="12530" max="12530" width="18" style="4" customWidth="1"/>
    <col min="12531" max="12756" width="11.42578125" style="4"/>
    <col min="12757" max="12759" width="24.28515625" style="4" customWidth="1"/>
    <col min="12760" max="12760" width="28.85546875" style="4" customWidth="1"/>
    <col min="12761" max="12761" width="17.140625" style="4" bestFit="1" customWidth="1"/>
    <col min="12762" max="12762" width="20" style="4" customWidth="1"/>
    <col min="12763" max="12765" width="3" style="4" customWidth="1"/>
    <col min="12766" max="12767" width="19.140625" style="4" customWidth="1"/>
    <col min="12768" max="12768" width="48.42578125" style="4" customWidth="1"/>
    <col min="12769" max="12780" width="4.28515625" style="4" customWidth="1"/>
    <col min="12781" max="12781" width="14.28515625" style="4" customWidth="1"/>
    <col min="12782" max="12785" width="6.42578125" style="4" customWidth="1"/>
    <col min="12786" max="12786" width="18" style="4" customWidth="1"/>
    <col min="12787" max="13012" width="11.42578125" style="4"/>
    <col min="13013" max="13015" width="24.28515625" style="4" customWidth="1"/>
    <col min="13016" max="13016" width="28.85546875" style="4" customWidth="1"/>
    <col min="13017" max="13017" width="17.140625" style="4" bestFit="1" customWidth="1"/>
    <col min="13018" max="13018" width="20" style="4" customWidth="1"/>
    <col min="13019" max="13021" width="3" style="4" customWidth="1"/>
    <col min="13022" max="13023" width="19.140625" style="4" customWidth="1"/>
    <col min="13024" max="13024" width="48.42578125" style="4" customWidth="1"/>
    <col min="13025" max="13036" width="4.28515625" style="4" customWidth="1"/>
    <col min="13037" max="13037" width="14.28515625" style="4" customWidth="1"/>
    <col min="13038" max="13041" width="6.42578125" style="4" customWidth="1"/>
    <col min="13042" max="13042" width="18" style="4" customWidth="1"/>
    <col min="13043" max="13268" width="11.42578125" style="4"/>
    <col min="13269" max="13271" width="24.28515625" style="4" customWidth="1"/>
    <col min="13272" max="13272" width="28.85546875" style="4" customWidth="1"/>
    <col min="13273" max="13273" width="17.140625" style="4" bestFit="1" customWidth="1"/>
    <col min="13274" max="13274" width="20" style="4" customWidth="1"/>
    <col min="13275" max="13277" width="3" style="4" customWidth="1"/>
    <col min="13278" max="13279" width="19.140625" style="4" customWidth="1"/>
    <col min="13280" max="13280" width="48.42578125" style="4" customWidth="1"/>
    <col min="13281" max="13292" width="4.28515625" style="4" customWidth="1"/>
    <col min="13293" max="13293" width="14.28515625" style="4" customWidth="1"/>
    <col min="13294" max="13297" width="6.42578125" style="4" customWidth="1"/>
    <col min="13298" max="13298" width="18" style="4" customWidth="1"/>
    <col min="13299" max="13524" width="11.42578125" style="4"/>
    <col min="13525" max="13527" width="24.28515625" style="4" customWidth="1"/>
    <col min="13528" max="13528" width="28.85546875" style="4" customWidth="1"/>
    <col min="13529" max="13529" width="17.140625" style="4" bestFit="1" customWidth="1"/>
    <col min="13530" max="13530" width="20" style="4" customWidth="1"/>
    <col min="13531" max="13533" width="3" style="4" customWidth="1"/>
    <col min="13534" max="13535" width="19.140625" style="4" customWidth="1"/>
    <col min="13536" max="13536" width="48.42578125" style="4" customWidth="1"/>
    <col min="13537" max="13548" width="4.28515625" style="4" customWidth="1"/>
    <col min="13549" max="13549" width="14.28515625" style="4" customWidth="1"/>
    <col min="13550" max="13553" width="6.42578125" style="4" customWidth="1"/>
    <col min="13554" max="13554" width="18" style="4" customWidth="1"/>
    <col min="13555" max="13780" width="11.42578125" style="4"/>
    <col min="13781" max="13783" width="24.28515625" style="4" customWidth="1"/>
    <col min="13784" max="13784" width="28.85546875" style="4" customWidth="1"/>
    <col min="13785" max="13785" width="17.140625" style="4" bestFit="1" customWidth="1"/>
    <col min="13786" max="13786" width="20" style="4" customWidth="1"/>
    <col min="13787" max="13789" width="3" style="4" customWidth="1"/>
    <col min="13790" max="13791" width="19.140625" style="4" customWidth="1"/>
    <col min="13792" max="13792" width="48.42578125" style="4" customWidth="1"/>
    <col min="13793" max="13804" width="4.28515625" style="4" customWidth="1"/>
    <col min="13805" max="13805" width="14.28515625" style="4" customWidth="1"/>
    <col min="13806" max="13809" width="6.42578125" style="4" customWidth="1"/>
    <col min="13810" max="13810" width="18" style="4" customWidth="1"/>
    <col min="13811" max="14036" width="11.42578125" style="4"/>
    <col min="14037" max="14039" width="24.28515625" style="4" customWidth="1"/>
    <col min="14040" max="14040" width="28.85546875" style="4" customWidth="1"/>
    <col min="14041" max="14041" width="17.140625" style="4" bestFit="1" customWidth="1"/>
    <col min="14042" max="14042" width="20" style="4" customWidth="1"/>
    <col min="14043" max="14045" width="3" style="4" customWidth="1"/>
    <col min="14046" max="14047" width="19.140625" style="4" customWidth="1"/>
    <col min="14048" max="14048" width="48.42578125" style="4" customWidth="1"/>
    <col min="14049" max="14060" width="4.28515625" style="4" customWidth="1"/>
    <col min="14061" max="14061" width="14.28515625" style="4" customWidth="1"/>
    <col min="14062" max="14065" width="6.42578125" style="4" customWidth="1"/>
    <col min="14066" max="14066" width="18" style="4" customWidth="1"/>
    <col min="14067" max="14292" width="11.42578125" style="4"/>
    <col min="14293" max="14295" width="24.28515625" style="4" customWidth="1"/>
    <col min="14296" max="14296" width="28.85546875" style="4" customWidth="1"/>
    <col min="14297" max="14297" width="17.140625" style="4" bestFit="1" customWidth="1"/>
    <col min="14298" max="14298" width="20" style="4" customWidth="1"/>
    <col min="14299" max="14301" width="3" style="4" customWidth="1"/>
    <col min="14302" max="14303" width="19.140625" style="4" customWidth="1"/>
    <col min="14304" max="14304" width="48.42578125" style="4" customWidth="1"/>
    <col min="14305" max="14316" width="4.28515625" style="4" customWidth="1"/>
    <col min="14317" max="14317" width="14.28515625" style="4" customWidth="1"/>
    <col min="14318" max="14321" width="6.42578125" style="4" customWidth="1"/>
    <col min="14322" max="14322" width="18" style="4" customWidth="1"/>
    <col min="14323" max="14548" width="11.42578125" style="4"/>
    <col min="14549" max="14551" width="24.28515625" style="4" customWidth="1"/>
    <col min="14552" max="14552" width="28.85546875" style="4" customWidth="1"/>
    <col min="14553" max="14553" width="17.140625" style="4" bestFit="1" customWidth="1"/>
    <col min="14554" max="14554" width="20" style="4" customWidth="1"/>
    <col min="14555" max="14557" width="3" style="4" customWidth="1"/>
    <col min="14558" max="14559" width="19.140625" style="4" customWidth="1"/>
    <col min="14560" max="14560" width="48.42578125" style="4" customWidth="1"/>
    <col min="14561" max="14572" width="4.28515625" style="4" customWidth="1"/>
    <col min="14573" max="14573" width="14.28515625" style="4" customWidth="1"/>
    <col min="14574" max="14577" width="6.42578125" style="4" customWidth="1"/>
    <col min="14578" max="14578" width="18" style="4" customWidth="1"/>
    <col min="14579" max="14804" width="11.42578125" style="4"/>
    <col min="14805" max="14807" width="24.28515625" style="4" customWidth="1"/>
    <col min="14808" max="14808" width="28.85546875" style="4" customWidth="1"/>
    <col min="14809" max="14809" width="17.140625" style="4" bestFit="1" customWidth="1"/>
    <col min="14810" max="14810" width="20" style="4" customWidth="1"/>
    <col min="14811" max="14813" width="3" style="4" customWidth="1"/>
    <col min="14814" max="14815" width="19.140625" style="4" customWidth="1"/>
    <col min="14816" max="14816" width="48.42578125" style="4" customWidth="1"/>
    <col min="14817" max="14828" width="4.28515625" style="4" customWidth="1"/>
    <col min="14829" max="14829" width="14.28515625" style="4" customWidth="1"/>
    <col min="14830" max="14833" width="6.42578125" style="4" customWidth="1"/>
    <col min="14834" max="14834" width="18" style="4" customWidth="1"/>
    <col min="14835" max="15060" width="11.42578125" style="4"/>
    <col min="15061" max="15063" width="24.28515625" style="4" customWidth="1"/>
    <col min="15064" max="15064" width="28.85546875" style="4" customWidth="1"/>
    <col min="15065" max="15065" width="17.140625" style="4" bestFit="1" customWidth="1"/>
    <col min="15066" max="15066" width="20" style="4" customWidth="1"/>
    <col min="15067" max="15069" width="3" style="4" customWidth="1"/>
    <col min="15070" max="15071" width="19.140625" style="4" customWidth="1"/>
    <col min="15072" max="15072" width="48.42578125" style="4" customWidth="1"/>
    <col min="15073" max="15084" width="4.28515625" style="4" customWidth="1"/>
    <col min="15085" max="15085" width="14.28515625" style="4" customWidth="1"/>
    <col min="15086" max="15089" width="6.42578125" style="4" customWidth="1"/>
    <col min="15090" max="15090" width="18" style="4" customWidth="1"/>
    <col min="15091" max="15316" width="11.42578125" style="4"/>
    <col min="15317" max="15319" width="24.28515625" style="4" customWidth="1"/>
    <col min="15320" max="15320" width="28.85546875" style="4" customWidth="1"/>
    <col min="15321" max="15321" width="17.140625" style="4" bestFit="1" customWidth="1"/>
    <col min="15322" max="15322" width="20" style="4" customWidth="1"/>
    <col min="15323" max="15325" width="3" style="4" customWidth="1"/>
    <col min="15326" max="15327" width="19.140625" style="4" customWidth="1"/>
    <col min="15328" max="15328" width="48.42578125" style="4" customWidth="1"/>
    <col min="15329" max="15340" width="4.28515625" style="4" customWidth="1"/>
    <col min="15341" max="15341" width="14.28515625" style="4" customWidth="1"/>
    <col min="15342" max="15345" width="6.42578125" style="4" customWidth="1"/>
    <col min="15346" max="15346" width="18" style="4" customWidth="1"/>
    <col min="15347" max="15572" width="11.42578125" style="4"/>
    <col min="15573" max="15575" width="24.28515625" style="4" customWidth="1"/>
    <col min="15576" max="15576" width="28.85546875" style="4" customWidth="1"/>
    <col min="15577" max="15577" width="17.140625" style="4" bestFit="1" customWidth="1"/>
    <col min="15578" max="15578" width="20" style="4" customWidth="1"/>
    <col min="15579" max="15581" width="3" style="4" customWidth="1"/>
    <col min="15582" max="15583" width="19.140625" style="4" customWidth="1"/>
    <col min="15584" max="15584" width="48.42578125" style="4" customWidth="1"/>
    <col min="15585" max="15596" width="4.28515625" style="4" customWidth="1"/>
    <col min="15597" max="15597" width="14.28515625" style="4" customWidth="1"/>
    <col min="15598" max="15601" width="6.42578125" style="4" customWidth="1"/>
    <col min="15602" max="15602" width="18" style="4" customWidth="1"/>
    <col min="15603" max="15828" width="11.42578125" style="4"/>
    <col min="15829" max="15831" width="24.28515625" style="4" customWidth="1"/>
    <col min="15832" max="15832" width="28.85546875" style="4" customWidth="1"/>
    <col min="15833" max="15833" width="17.140625" style="4" bestFit="1" customWidth="1"/>
    <col min="15834" max="15834" width="20" style="4" customWidth="1"/>
    <col min="15835" max="15837" width="3" style="4" customWidth="1"/>
    <col min="15838" max="15839" width="19.140625" style="4" customWidth="1"/>
    <col min="15840" max="15840" width="48.42578125" style="4" customWidth="1"/>
    <col min="15841" max="15852" width="4.28515625" style="4" customWidth="1"/>
    <col min="15853" max="15853" width="14.28515625" style="4" customWidth="1"/>
    <col min="15854" max="15857" width="6.42578125" style="4" customWidth="1"/>
    <col min="15858" max="15858" width="18" style="4" customWidth="1"/>
    <col min="15859" max="16084" width="11.42578125" style="4"/>
    <col min="16085" max="16087" width="24.28515625" style="4" customWidth="1"/>
    <col min="16088" max="16088" width="28.85546875" style="4" customWidth="1"/>
    <col min="16089" max="16089" width="17.140625" style="4" bestFit="1" customWidth="1"/>
    <col min="16090" max="16090" width="20" style="4" customWidth="1"/>
    <col min="16091" max="16093" width="3" style="4" customWidth="1"/>
    <col min="16094" max="16095" width="19.140625" style="4" customWidth="1"/>
    <col min="16096" max="16096" width="48.42578125" style="4" customWidth="1"/>
    <col min="16097" max="16108" width="4.28515625" style="4" customWidth="1"/>
    <col min="16109" max="16109" width="14.28515625" style="4" customWidth="1"/>
    <col min="16110" max="16113" width="6.42578125" style="4" customWidth="1"/>
    <col min="16114" max="16114" width="18" style="4" customWidth="1"/>
    <col min="16115" max="16384" width="11.42578125" style="4"/>
  </cols>
  <sheetData>
    <row r="1" spans="2:12" ht="15" x14ac:dyDescent="0.25">
      <c r="B1" s="1"/>
      <c r="C1" s="1"/>
      <c r="D1" s="1"/>
      <c r="E1" s="1"/>
      <c r="F1" s="1"/>
      <c r="G1" s="2"/>
      <c r="H1" s="1"/>
      <c r="I1" s="1"/>
      <c r="J1" s="1"/>
      <c r="K1" s="3"/>
      <c r="L1" s="1"/>
    </row>
    <row r="2" spans="2:12" ht="15" x14ac:dyDescent="0.25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2:12" ht="15" x14ac:dyDescent="0.25">
      <c r="B3" s="65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2:12" ht="15" x14ac:dyDescent="0.25">
      <c r="B4" s="5"/>
      <c r="C4" s="5"/>
      <c r="D4" s="5"/>
      <c r="E4" s="5"/>
      <c r="F4" s="5"/>
      <c r="G4" s="6"/>
      <c r="H4" s="5"/>
      <c r="I4" s="5"/>
      <c r="J4" s="5"/>
      <c r="K4" s="7"/>
      <c r="L4" s="5"/>
    </row>
    <row r="5" spans="2:12" ht="15" x14ac:dyDescent="0.2">
      <c r="B5" s="66" t="s">
        <v>2</v>
      </c>
      <c r="C5" s="67"/>
      <c r="D5" s="68"/>
      <c r="E5" s="69" t="s">
        <v>3</v>
      </c>
      <c r="F5" s="70" t="s">
        <v>4</v>
      </c>
      <c r="G5" s="70"/>
      <c r="H5" s="70"/>
      <c r="I5" s="70"/>
      <c r="J5" s="70"/>
      <c r="K5" s="70"/>
      <c r="L5" s="70"/>
    </row>
    <row r="6" spans="2:12" ht="15" customHeight="1" x14ac:dyDescent="0.2">
      <c r="B6" s="71" t="s">
        <v>5</v>
      </c>
      <c r="C6" s="71" t="s">
        <v>6</v>
      </c>
      <c r="D6" s="72" t="s">
        <v>7</v>
      </c>
      <c r="E6" s="69"/>
      <c r="F6" s="63" t="s">
        <v>8</v>
      </c>
      <c r="G6" s="8" t="s">
        <v>9</v>
      </c>
      <c r="H6" s="80" t="s">
        <v>10</v>
      </c>
      <c r="I6" s="81"/>
      <c r="J6" s="82"/>
      <c r="K6" s="74" t="s">
        <v>11</v>
      </c>
      <c r="L6" s="76" t="s">
        <v>12</v>
      </c>
    </row>
    <row r="7" spans="2:12" ht="54.75" customHeight="1" thickBot="1" x14ac:dyDescent="0.25">
      <c r="B7" s="71"/>
      <c r="C7" s="71"/>
      <c r="D7" s="73"/>
      <c r="E7" s="69"/>
      <c r="F7" s="9" t="s">
        <v>13</v>
      </c>
      <c r="G7" s="10" t="s">
        <v>14</v>
      </c>
      <c r="H7" s="11" t="s">
        <v>15</v>
      </c>
      <c r="I7" s="11" t="s">
        <v>16</v>
      </c>
      <c r="J7" s="12" t="s">
        <v>17</v>
      </c>
      <c r="K7" s="75"/>
      <c r="L7" s="77"/>
    </row>
    <row r="8" spans="2:12" s="13" customFormat="1" ht="60.75" customHeight="1" x14ac:dyDescent="0.25">
      <c r="B8" s="78" t="s">
        <v>18</v>
      </c>
      <c r="C8" s="78" t="s">
        <v>19</v>
      </c>
      <c r="D8" s="78" t="s">
        <v>20</v>
      </c>
      <c r="E8" s="79" t="s">
        <v>21</v>
      </c>
      <c r="F8" s="85" t="s">
        <v>22</v>
      </c>
      <c r="G8" s="149">
        <v>0.7</v>
      </c>
      <c r="H8" s="150">
        <v>142737</v>
      </c>
      <c r="I8" s="151" t="s">
        <v>23</v>
      </c>
      <c r="J8" s="152">
        <v>0.88</v>
      </c>
      <c r="K8" s="152">
        <v>1</v>
      </c>
      <c r="L8" s="57"/>
    </row>
    <row r="9" spans="2:12" s="13" customFormat="1" ht="69.75" customHeight="1" thickBot="1" x14ac:dyDescent="0.3">
      <c r="B9" s="78"/>
      <c r="C9" s="78"/>
      <c r="D9" s="78"/>
      <c r="E9" s="79"/>
      <c r="F9" s="85"/>
      <c r="G9" s="149"/>
      <c r="H9" s="153" t="s">
        <v>24</v>
      </c>
      <c r="I9" s="154"/>
      <c r="J9" s="155"/>
      <c r="K9" s="155"/>
      <c r="L9" s="45"/>
    </row>
    <row r="10" spans="2:12" s="13" customFormat="1" ht="114" customHeight="1" x14ac:dyDescent="0.25">
      <c r="B10" s="78"/>
      <c r="C10" s="78"/>
      <c r="D10" s="78"/>
      <c r="E10" s="79"/>
      <c r="F10" s="85" t="s">
        <v>25</v>
      </c>
      <c r="G10" s="149">
        <v>0.7</v>
      </c>
      <c r="H10" s="156">
        <v>4216</v>
      </c>
      <c r="I10" s="157">
        <v>12575</v>
      </c>
      <c r="J10" s="102">
        <v>0.33526838966202782</v>
      </c>
      <c r="K10" s="102">
        <v>0.47895484237432551</v>
      </c>
      <c r="L10" s="83" t="s">
        <v>209</v>
      </c>
    </row>
    <row r="11" spans="2:12" s="13" customFormat="1" ht="69.75" customHeight="1" thickBot="1" x14ac:dyDescent="0.3">
      <c r="B11" s="78"/>
      <c r="C11" s="78"/>
      <c r="D11" s="78"/>
      <c r="E11" s="79"/>
      <c r="F11" s="85"/>
      <c r="G11" s="149"/>
      <c r="H11" s="158"/>
      <c r="I11" s="159"/>
      <c r="J11" s="102"/>
      <c r="K11" s="102"/>
      <c r="L11" s="84"/>
    </row>
    <row r="12" spans="2:12" s="13" customFormat="1" ht="25.5" x14ac:dyDescent="0.25">
      <c r="B12" s="78"/>
      <c r="C12" s="78"/>
      <c r="D12" s="78"/>
      <c r="E12" s="79"/>
      <c r="F12" s="85" t="s">
        <v>26</v>
      </c>
      <c r="G12" s="149">
        <v>0.8</v>
      </c>
      <c r="H12" s="156" t="s">
        <v>27</v>
      </c>
      <c r="I12" s="157" t="s">
        <v>28</v>
      </c>
      <c r="J12" s="93">
        <v>0.7470432054067101</v>
      </c>
      <c r="K12" s="102">
        <v>0.93380400675838759</v>
      </c>
      <c r="L12" s="83" t="s">
        <v>209</v>
      </c>
    </row>
    <row r="13" spans="2:12" s="13" customFormat="1" ht="69.75" customHeight="1" thickBot="1" x14ac:dyDescent="0.3">
      <c r="B13" s="78"/>
      <c r="C13" s="78"/>
      <c r="D13" s="78"/>
      <c r="E13" s="79"/>
      <c r="F13" s="85"/>
      <c r="G13" s="149"/>
      <c r="H13" s="158"/>
      <c r="I13" s="159"/>
      <c r="J13" s="93"/>
      <c r="K13" s="102"/>
      <c r="L13" s="84"/>
    </row>
    <row r="14" spans="2:12" s="13" customFormat="1" x14ac:dyDescent="0.25">
      <c r="B14" s="78"/>
      <c r="C14" s="78"/>
      <c r="D14" s="78"/>
      <c r="E14" s="79"/>
      <c r="F14" s="85" t="s">
        <v>29</v>
      </c>
      <c r="G14" s="149">
        <v>0.8</v>
      </c>
      <c r="H14" s="156">
        <v>761</v>
      </c>
      <c r="I14" s="157">
        <v>1162</v>
      </c>
      <c r="J14" s="102">
        <v>0.65490533562822717</v>
      </c>
      <c r="K14" s="102">
        <v>0.81863166953528388</v>
      </c>
      <c r="L14" s="83" t="s">
        <v>209</v>
      </c>
    </row>
    <row r="15" spans="2:12" s="13" customFormat="1" ht="69.75" customHeight="1" thickBot="1" x14ac:dyDescent="0.3">
      <c r="B15" s="78"/>
      <c r="C15" s="78"/>
      <c r="D15" s="78"/>
      <c r="E15" s="79"/>
      <c r="F15" s="85"/>
      <c r="G15" s="149"/>
      <c r="H15" s="153"/>
      <c r="I15" s="160"/>
      <c r="J15" s="102"/>
      <c r="K15" s="102"/>
      <c r="L15" s="84"/>
    </row>
    <row r="16" spans="2:12" s="13" customFormat="1" x14ac:dyDescent="0.25">
      <c r="B16" s="78"/>
      <c r="C16" s="78"/>
      <c r="D16" s="78"/>
      <c r="E16" s="79"/>
      <c r="F16" s="85" t="s">
        <v>30</v>
      </c>
      <c r="G16" s="149">
        <v>0.8</v>
      </c>
      <c r="H16" s="156">
        <v>709</v>
      </c>
      <c r="I16" s="157">
        <v>740</v>
      </c>
      <c r="J16" s="102">
        <v>0.95810810810810809</v>
      </c>
      <c r="K16" s="102">
        <v>1</v>
      </c>
      <c r="L16" s="57"/>
    </row>
    <row r="17" spans="2:12" s="13" customFormat="1" ht="69.75" customHeight="1" thickBot="1" x14ac:dyDescent="0.3">
      <c r="B17" s="78"/>
      <c r="C17" s="78"/>
      <c r="D17" s="78"/>
      <c r="E17" s="79"/>
      <c r="F17" s="85"/>
      <c r="G17" s="149"/>
      <c r="H17" s="158"/>
      <c r="I17" s="159"/>
      <c r="J17" s="102"/>
      <c r="K17" s="102"/>
      <c r="L17" s="57"/>
    </row>
    <row r="18" spans="2:12" s="13" customFormat="1" x14ac:dyDescent="0.25">
      <c r="B18" s="78"/>
      <c r="C18" s="78"/>
      <c r="D18" s="78"/>
      <c r="E18" s="79"/>
      <c r="F18" s="85" t="s">
        <v>31</v>
      </c>
      <c r="G18" s="149">
        <v>0.8</v>
      </c>
      <c r="H18" s="156">
        <v>65</v>
      </c>
      <c r="I18" s="157">
        <v>66</v>
      </c>
      <c r="J18" s="102">
        <v>0.98484848484848486</v>
      </c>
      <c r="K18" s="102">
        <v>1</v>
      </c>
      <c r="L18" s="57"/>
    </row>
    <row r="19" spans="2:12" s="13" customFormat="1" ht="69.75" customHeight="1" thickBot="1" x14ac:dyDescent="0.3">
      <c r="B19" s="78"/>
      <c r="C19" s="78"/>
      <c r="D19" s="78"/>
      <c r="E19" s="79"/>
      <c r="F19" s="85"/>
      <c r="G19" s="149"/>
      <c r="H19" s="153"/>
      <c r="I19" s="160"/>
      <c r="J19" s="102"/>
      <c r="K19" s="102"/>
      <c r="L19" s="57"/>
    </row>
    <row r="20" spans="2:12" s="13" customFormat="1" x14ac:dyDescent="0.25">
      <c r="B20" s="78"/>
      <c r="C20" s="78"/>
      <c r="D20" s="78"/>
      <c r="E20" s="79"/>
      <c r="F20" s="85" t="s">
        <v>32</v>
      </c>
      <c r="G20" s="149">
        <v>0.9</v>
      </c>
      <c r="H20" s="156">
        <v>3990</v>
      </c>
      <c r="I20" s="157">
        <v>4671</v>
      </c>
      <c r="J20" s="102">
        <v>0.85420680796403337</v>
      </c>
      <c r="K20" s="102">
        <v>0.94911867551559259</v>
      </c>
      <c r="L20" s="83" t="s">
        <v>209</v>
      </c>
    </row>
    <row r="21" spans="2:12" s="13" customFormat="1" ht="69.75" customHeight="1" thickBot="1" x14ac:dyDescent="0.3">
      <c r="B21" s="78"/>
      <c r="C21" s="78"/>
      <c r="D21" s="78"/>
      <c r="E21" s="79"/>
      <c r="F21" s="85"/>
      <c r="G21" s="149"/>
      <c r="H21" s="158"/>
      <c r="I21" s="159"/>
      <c r="J21" s="102"/>
      <c r="K21" s="102"/>
      <c r="L21" s="84"/>
    </row>
    <row r="22" spans="2:12" s="13" customFormat="1" x14ac:dyDescent="0.25">
      <c r="B22" s="78"/>
      <c r="C22" s="78"/>
      <c r="D22" s="78"/>
      <c r="E22" s="79"/>
      <c r="F22" s="85" t="s">
        <v>33</v>
      </c>
      <c r="G22" s="149">
        <v>0.9</v>
      </c>
      <c r="H22" s="156">
        <v>15368</v>
      </c>
      <c r="I22" s="157">
        <v>16189</v>
      </c>
      <c r="J22" s="102">
        <v>0.94928655259744266</v>
      </c>
      <c r="K22" s="102">
        <v>1</v>
      </c>
      <c r="L22" s="57"/>
    </row>
    <row r="23" spans="2:12" s="13" customFormat="1" ht="69.75" customHeight="1" thickBot="1" x14ac:dyDescent="0.3">
      <c r="B23" s="78"/>
      <c r="C23" s="78"/>
      <c r="D23" s="78"/>
      <c r="E23" s="79"/>
      <c r="F23" s="85"/>
      <c r="G23" s="149"/>
      <c r="H23" s="158"/>
      <c r="I23" s="159"/>
      <c r="J23" s="102"/>
      <c r="K23" s="102"/>
      <c r="L23" s="57" t="s">
        <v>216</v>
      </c>
    </row>
    <row r="24" spans="2:12" s="13" customFormat="1" ht="26.25" thickBot="1" x14ac:dyDescent="0.3">
      <c r="B24" s="78"/>
      <c r="C24" s="78"/>
      <c r="D24" s="78"/>
      <c r="E24" s="79"/>
      <c r="F24" s="85" t="s">
        <v>34</v>
      </c>
      <c r="G24" s="149">
        <v>0.95</v>
      </c>
      <c r="H24" s="161" t="s">
        <v>35</v>
      </c>
      <c r="I24" s="162">
        <v>36730</v>
      </c>
      <c r="J24" s="163">
        <v>0.85469643343316093</v>
      </c>
      <c r="K24" s="164">
        <v>0.90434249955449553</v>
      </c>
      <c r="L24" s="83" t="s">
        <v>215</v>
      </c>
    </row>
    <row r="25" spans="2:12" s="13" customFormat="1" ht="69.75" customHeight="1" thickBot="1" x14ac:dyDescent="0.3">
      <c r="B25" s="78"/>
      <c r="C25" s="78"/>
      <c r="D25" s="78"/>
      <c r="E25" s="79"/>
      <c r="F25" s="85"/>
      <c r="G25" s="149"/>
      <c r="H25" s="153" t="s">
        <v>36</v>
      </c>
      <c r="I25" s="159">
        <v>36564</v>
      </c>
      <c r="J25" s="165">
        <v>0.86355431572038066</v>
      </c>
      <c r="K25" s="166"/>
      <c r="L25" s="84"/>
    </row>
    <row r="26" spans="2:12" s="13" customFormat="1" ht="69.75" customHeight="1" thickBot="1" x14ac:dyDescent="0.3">
      <c r="B26" s="78"/>
      <c r="C26" s="78"/>
      <c r="D26" s="78"/>
      <c r="E26" s="79"/>
      <c r="F26" s="85" t="s">
        <v>37</v>
      </c>
      <c r="G26" s="167">
        <v>1</v>
      </c>
      <c r="H26" s="19" t="s">
        <v>38</v>
      </c>
      <c r="I26" s="19" t="s">
        <v>39</v>
      </c>
      <c r="J26" s="168">
        <v>2.4646954370423573</v>
      </c>
      <c r="K26" s="169">
        <v>1</v>
      </c>
      <c r="L26" s="170" t="s">
        <v>40</v>
      </c>
    </row>
    <row r="27" spans="2:12" s="13" customFormat="1" ht="69.75" customHeight="1" thickBot="1" x14ac:dyDescent="0.3">
      <c r="B27" s="78"/>
      <c r="C27" s="78"/>
      <c r="D27" s="78"/>
      <c r="E27" s="79"/>
      <c r="F27" s="85"/>
      <c r="G27" s="171"/>
      <c r="H27" s="19" t="s">
        <v>41</v>
      </c>
      <c r="I27" s="19" t="s">
        <v>42</v>
      </c>
      <c r="J27" s="172">
        <v>2.6704572685881098</v>
      </c>
      <c r="K27" s="173"/>
      <c r="L27" s="174" t="s">
        <v>43</v>
      </c>
    </row>
    <row r="28" spans="2:12" s="13" customFormat="1" ht="69.75" customHeight="1" thickBot="1" x14ac:dyDescent="0.3">
      <c r="B28" s="78"/>
      <c r="C28" s="78"/>
      <c r="D28" s="78"/>
      <c r="E28" s="79"/>
      <c r="F28" s="85"/>
      <c r="G28" s="171"/>
      <c r="H28" s="19" t="s">
        <v>44</v>
      </c>
      <c r="I28" s="19" t="s">
        <v>45</v>
      </c>
      <c r="J28" s="172">
        <v>4.8024220867208669</v>
      </c>
      <c r="K28" s="173"/>
      <c r="L28" s="174" t="s">
        <v>46</v>
      </c>
    </row>
    <row r="29" spans="2:12" s="13" customFormat="1" ht="69.75" customHeight="1" thickBot="1" x14ac:dyDescent="0.3">
      <c r="B29" s="78"/>
      <c r="C29" s="78"/>
      <c r="D29" s="78"/>
      <c r="E29" s="79"/>
      <c r="F29" s="85"/>
      <c r="G29" s="171"/>
      <c r="H29" s="19" t="s">
        <v>47</v>
      </c>
      <c r="I29" s="19" t="s">
        <v>48</v>
      </c>
      <c r="J29" s="172">
        <v>4.6859813084112147</v>
      </c>
      <c r="K29" s="173"/>
      <c r="L29" s="174" t="s">
        <v>49</v>
      </c>
    </row>
    <row r="30" spans="2:12" s="13" customFormat="1" ht="69.75" customHeight="1" thickBot="1" x14ac:dyDescent="0.3">
      <c r="B30" s="78"/>
      <c r="C30" s="78"/>
      <c r="D30" s="78"/>
      <c r="E30" s="79"/>
      <c r="F30" s="85"/>
      <c r="G30" s="171"/>
      <c r="H30" s="19" t="s">
        <v>50</v>
      </c>
      <c r="I30" s="19" t="s">
        <v>51</v>
      </c>
      <c r="J30" s="172">
        <v>3.0786683800497952</v>
      </c>
      <c r="K30" s="173"/>
      <c r="L30" s="174" t="s">
        <v>52</v>
      </c>
    </row>
    <row r="31" spans="2:12" s="13" customFormat="1" ht="102.75" customHeight="1" thickBot="1" x14ac:dyDescent="0.3">
      <c r="B31" s="78"/>
      <c r="C31" s="78"/>
      <c r="D31" s="78"/>
      <c r="E31" s="79"/>
      <c r="F31" s="85"/>
      <c r="G31" s="175"/>
      <c r="H31" s="19" t="s">
        <v>53</v>
      </c>
      <c r="I31" s="19" t="s">
        <v>54</v>
      </c>
      <c r="J31" s="172">
        <v>4.7132703935504399</v>
      </c>
      <c r="K31" s="176"/>
      <c r="L31" s="174" t="s">
        <v>55</v>
      </c>
    </row>
    <row r="32" spans="2:12" s="13" customFormat="1" ht="69.75" customHeight="1" x14ac:dyDescent="0.25">
      <c r="B32" s="78"/>
      <c r="C32" s="78"/>
      <c r="D32" s="78"/>
      <c r="E32" s="79"/>
      <c r="F32" s="85" t="s">
        <v>56</v>
      </c>
      <c r="G32" s="149">
        <v>0.95</v>
      </c>
      <c r="H32" s="177">
        <v>390750</v>
      </c>
      <c r="I32" s="87">
        <v>220877</v>
      </c>
      <c r="J32" s="93">
        <v>0.84242102424167553</v>
      </c>
      <c r="K32" s="89">
        <v>0.88675897288597427</v>
      </c>
      <c r="L32" s="83" t="s">
        <v>209</v>
      </c>
    </row>
    <row r="33" spans="2:12" s="13" customFormat="1" ht="69.75" customHeight="1" x14ac:dyDescent="0.25">
      <c r="B33" s="78"/>
      <c r="C33" s="78"/>
      <c r="D33" s="78"/>
      <c r="E33" s="79"/>
      <c r="F33" s="85"/>
      <c r="G33" s="149"/>
      <c r="H33" s="178"/>
      <c r="I33" s="87"/>
      <c r="J33" s="93"/>
      <c r="K33" s="89"/>
      <c r="L33" s="84"/>
    </row>
    <row r="34" spans="2:12" s="13" customFormat="1" ht="69.75" customHeight="1" x14ac:dyDescent="0.25">
      <c r="B34" s="78"/>
      <c r="C34" s="78"/>
      <c r="D34" s="78"/>
      <c r="E34" s="79"/>
      <c r="F34" s="85" t="s">
        <v>57</v>
      </c>
      <c r="G34" s="179">
        <v>6</v>
      </c>
      <c r="H34" s="88" t="s">
        <v>58</v>
      </c>
      <c r="I34" s="88" t="s">
        <v>59</v>
      </c>
      <c r="J34" s="88" t="s">
        <v>60</v>
      </c>
      <c r="K34" s="89">
        <v>1</v>
      </c>
      <c r="L34" s="62"/>
    </row>
    <row r="35" spans="2:12" s="13" customFormat="1" ht="69.75" customHeight="1" x14ac:dyDescent="0.25">
      <c r="B35" s="78"/>
      <c r="C35" s="78"/>
      <c r="D35" s="78"/>
      <c r="E35" s="79"/>
      <c r="F35" s="85"/>
      <c r="G35" s="179"/>
      <c r="H35" s="88"/>
      <c r="I35" s="88"/>
      <c r="J35" s="88"/>
      <c r="K35" s="89"/>
      <c r="L35" s="62"/>
    </row>
    <row r="36" spans="2:12" s="13" customFormat="1" ht="69.75" customHeight="1" x14ac:dyDescent="0.25">
      <c r="B36" s="78"/>
      <c r="C36" s="78"/>
      <c r="D36" s="78"/>
      <c r="E36" s="79"/>
      <c r="F36" s="85" t="s">
        <v>61</v>
      </c>
      <c r="G36" s="149">
        <v>0.95</v>
      </c>
      <c r="H36" s="87" t="s">
        <v>62</v>
      </c>
      <c r="I36" s="87" t="s">
        <v>63</v>
      </c>
      <c r="J36" s="96" t="s">
        <v>64</v>
      </c>
      <c r="K36" s="96">
        <v>0.81</v>
      </c>
      <c r="L36" s="83" t="s">
        <v>209</v>
      </c>
    </row>
    <row r="37" spans="2:12" s="13" customFormat="1" ht="69.75" customHeight="1" x14ac:dyDescent="0.25">
      <c r="B37" s="78"/>
      <c r="C37" s="78"/>
      <c r="D37" s="78"/>
      <c r="E37" s="79"/>
      <c r="F37" s="85"/>
      <c r="G37" s="180"/>
      <c r="H37" s="87"/>
      <c r="I37" s="87"/>
      <c r="J37" s="96"/>
      <c r="K37" s="96"/>
      <c r="L37" s="84"/>
    </row>
    <row r="38" spans="2:12" s="13" customFormat="1" ht="69.75" customHeight="1" x14ac:dyDescent="0.25">
      <c r="B38" s="78"/>
      <c r="C38" s="78"/>
      <c r="D38" s="78"/>
      <c r="E38" s="79"/>
      <c r="F38" s="85" t="s">
        <v>65</v>
      </c>
      <c r="G38" s="181">
        <v>0.9</v>
      </c>
      <c r="H38" s="90" t="s">
        <v>66</v>
      </c>
      <c r="I38" s="90" t="s">
        <v>67</v>
      </c>
      <c r="J38" s="89" t="s">
        <v>68</v>
      </c>
      <c r="K38" s="93">
        <v>1</v>
      </c>
      <c r="L38" s="95"/>
    </row>
    <row r="39" spans="2:12" s="13" customFormat="1" ht="69.75" customHeight="1" x14ac:dyDescent="0.25">
      <c r="B39" s="78"/>
      <c r="C39" s="78"/>
      <c r="D39" s="78"/>
      <c r="E39" s="79"/>
      <c r="F39" s="85"/>
      <c r="G39" s="181"/>
      <c r="H39" s="91"/>
      <c r="I39" s="91"/>
      <c r="J39" s="92"/>
      <c r="K39" s="94"/>
      <c r="L39" s="95"/>
    </row>
    <row r="40" spans="2:12" s="13" customFormat="1" ht="69.75" customHeight="1" x14ac:dyDescent="0.25">
      <c r="B40" s="78"/>
      <c r="C40" s="78"/>
      <c r="D40" s="78"/>
      <c r="E40" s="79"/>
      <c r="F40" s="85" t="s">
        <v>69</v>
      </c>
      <c r="G40" s="182" t="s">
        <v>70</v>
      </c>
      <c r="H40" s="97" t="s">
        <v>71</v>
      </c>
      <c r="I40" s="98" t="s">
        <v>70</v>
      </c>
      <c r="J40" s="93">
        <v>1</v>
      </c>
      <c r="K40" s="93">
        <v>1</v>
      </c>
      <c r="L40" s="14"/>
    </row>
    <row r="41" spans="2:12" s="13" customFormat="1" ht="69.75" customHeight="1" x14ac:dyDescent="0.25">
      <c r="B41" s="78"/>
      <c r="C41" s="78"/>
      <c r="D41" s="78"/>
      <c r="E41" s="79"/>
      <c r="F41" s="85"/>
      <c r="G41" s="182"/>
      <c r="H41" s="97"/>
      <c r="I41" s="98"/>
      <c r="J41" s="93"/>
      <c r="K41" s="93"/>
      <c r="L41" s="14"/>
    </row>
    <row r="42" spans="2:12" s="13" customFormat="1" ht="46.5" customHeight="1" x14ac:dyDescent="0.25">
      <c r="B42" s="78"/>
      <c r="C42" s="78"/>
      <c r="D42" s="78"/>
      <c r="E42" s="79"/>
      <c r="F42" s="85" t="s">
        <v>72</v>
      </c>
      <c r="G42" s="149">
        <v>0.9</v>
      </c>
      <c r="H42" s="183" t="s">
        <v>73</v>
      </c>
      <c r="I42" s="183" t="s">
        <v>74</v>
      </c>
      <c r="J42" s="184">
        <v>0.7061411869360783</v>
      </c>
      <c r="K42" s="185">
        <v>0.78460131881786477</v>
      </c>
      <c r="L42" s="83" t="s">
        <v>210</v>
      </c>
    </row>
    <row r="43" spans="2:12" s="13" customFormat="1" ht="46.5" customHeight="1" x14ac:dyDescent="0.25">
      <c r="B43" s="78"/>
      <c r="C43" s="78"/>
      <c r="D43" s="78"/>
      <c r="E43" s="79"/>
      <c r="F43" s="85"/>
      <c r="G43" s="182"/>
      <c r="H43" s="183"/>
      <c r="I43" s="183"/>
      <c r="J43" s="184"/>
      <c r="K43" s="185"/>
      <c r="L43" s="99"/>
    </row>
    <row r="44" spans="2:12" s="13" customFormat="1" ht="46.5" customHeight="1" x14ac:dyDescent="0.25">
      <c r="B44" s="78"/>
      <c r="C44" s="78"/>
      <c r="D44" s="78"/>
      <c r="E44" s="79"/>
      <c r="F44" s="85"/>
      <c r="G44" s="182"/>
      <c r="H44" s="186">
        <v>44453</v>
      </c>
      <c r="I44" s="186">
        <v>62952</v>
      </c>
      <c r="J44" s="184"/>
      <c r="K44" s="185"/>
      <c r="L44" s="84"/>
    </row>
    <row r="45" spans="2:12" s="13" customFormat="1" ht="69.75" customHeight="1" x14ac:dyDescent="0.25">
      <c r="B45" s="78"/>
      <c r="C45" s="78"/>
      <c r="D45" s="78"/>
      <c r="E45" s="79"/>
      <c r="F45" s="85" t="s">
        <v>75</v>
      </c>
      <c r="G45" s="182">
        <v>390</v>
      </c>
      <c r="H45" s="187">
        <v>395</v>
      </c>
      <c r="I45" s="187">
        <v>390</v>
      </c>
      <c r="J45" s="188">
        <v>1.0128205128205128</v>
      </c>
      <c r="K45" s="188">
        <v>1</v>
      </c>
      <c r="L45" s="14"/>
    </row>
    <row r="46" spans="2:12" s="13" customFormat="1" ht="93" customHeight="1" x14ac:dyDescent="0.25">
      <c r="B46" s="78"/>
      <c r="C46" s="78"/>
      <c r="D46" s="78"/>
      <c r="E46" s="79"/>
      <c r="F46" s="85"/>
      <c r="G46" s="182"/>
      <c r="H46" s="189"/>
      <c r="I46" s="189"/>
      <c r="J46" s="190"/>
      <c r="K46" s="190"/>
      <c r="L46" s="14"/>
    </row>
    <row r="47" spans="2:12" s="13" customFormat="1" ht="69.75" customHeight="1" x14ac:dyDescent="0.25">
      <c r="B47" s="78"/>
      <c r="C47" s="78"/>
      <c r="D47" s="78"/>
      <c r="E47" s="79"/>
      <c r="F47" s="85"/>
      <c r="G47" s="182"/>
      <c r="H47" s="191"/>
      <c r="I47" s="191"/>
      <c r="J47" s="192"/>
      <c r="K47" s="192"/>
      <c r="L47" s="14"/>
    </row>
    <row r="48" spans="2:12" s="13" customFormat="1" ht="121.5" customHeight="1" x14ac:dyDescent="0.25">
      <c r="B48" s="78" t="s">
        <v>18</v>
      </c>
      <c r="C48" s="78" t="s">
        <v>19</v>
      </c>
      <c r="D48" s="78" t="s">
        <v>20</v>
      </c>
      <c r="E48" s="79" t="s">
        <v>21</v>
      </c>
      <c r="F48" s="85" t="s">
        <v>76</v>
      </c>
      <c r="G48" s="149">
        <v>1</v>
      </c>
      <c r="H48" s="193">
        <v>1</v>
      </c>
      <c r="I48" s="193">
        <v>1</v>
      </c>
      <c r="J48" s="193">
        <v>1</v>
      </c>
      <c r="K48" s="193">
        <v>1</v>
      </c>
      <c r="L48" s="14"/>
    </row>
    <row r="49" spans="2:12" s="13" customFormat="1" ht="69.75" customHeight="1" x14ac:dyDescent="0.25">
      <c r="B49" s="78"/>
      <c r="C49" s="78"/>
      <c r="D49" s="78"/>
      <c r="E49" s="79"/>
      <c r="F49" s="85"/>
      <c r="G49" s="149"/>
      <c r="H49" s="193"/>
      <c r="I49" s="193"/>
      <c r="J49" s="193"/>
      <c r="K49" s="193"/>
      <c r="L49" s="14"/>
    </row>
    <row r="50" spans="2:12" s="13" customFormat="1" ht="69.75" customHeight="1" x14ac:dyDescent="0.25">
      <c r="B50" s="78"/>
      <c r="C50" s="78"/>
      <c r="D50" s="78"/>
      <c r="E50" s="79"/>
      <c r="F50" s="85" t="s">
        <v>77</v>
      </c>
      <c r="G50" s="182" t="s">
        <v>78</v>
      </c>
      <c r="H50" s="100" t="s">
        <v>79</v>
      </c>
      <c r="I50" s="100" t="s">
        <v>80</v>
      </c>
      <c r="J50" s="101">
        <v>26.564134112580746</v>
      </c>
      <c r="K50" s="102">
        <v>1</v>
      </c>
      <c r="L50" s="59"/>
    </row>
    <row r="51" spans="2:12" s="13" customFormat="1" ht="69.75" customHeight="1" x14ac:dyDescent="0.25">
      <c r="B51" s="78"/>
      <c r="C51" s="78"/>
      <c r="D51" s="78"/>
      <c r="E51" s="79"/>
      <c r="F51" s="85"/>
      <c r="G51" s="182"/>
      <c r="H51" s="100"/>
      <c r="I51" s="100"/>
      <c r="J51" s="98"/>
      <c r="K51" s="98"/>
      <c r="L51" s="59"/>
    </row>
    <row r="52" spans="2:12" s="13" customFormat="1" ht="60.75" customHeight="1" x14ac:dyDescent="0.25">
      <c r="B52" s="78"/>
      <c r="C52" s="78"/>
      <c r="D52" s="78"/>
      <c r="E52" s="79"/>
      <c r="F52" s="85" t="s">
        <v>81</v>
      </c>
      <c r="G52" s="182" t="s">
        <v>82</v>
      </c>
      <c r="H52" s="100" t="s">
        <v>83</v>
      </c>
      <c r="I52" s="100" t="s">
        <v>84</v>
      </c>
      <c r="J52" s="88">
        <v>23.553973902728352</v>
      </c>
      <c r="K52" s="89">
        <v>1</v>
      </c>
      <c r="L52" s="59"/>
    </row>
    <row r="53" spans="2:12" s="13" customFormat="1" ht="69.75" customHeight="1" x14ac:dyDescent="0.25">
      <c r="B53" s="78"/>
      <c r="C53" s="78"/>
      <c r="D53" s="78"/>
      <c r="E53" s="79"/>
      <c r="F53" s="85"/>
      <c r="G53" s="182"/>
      <c r="H53" s="100"/>
      <c r="I53" s="100"/>
      <c r="J53" s="88"/>
      <c r="K53" s="89"/>
      <c r="L53" s="59"/>
    </row>
    <row r="54" spans="2:12" s="13" customFormat="1" x14ac:dyDescent="0.25">
      <c r="B54" s="78"/>
      <c r="C54" s="78"/>
      <c r="D54" s="78"/>
      <c r="E54" s="79"/>
      <c r="F54" s="85" t="s">
        <v>85</v>
      </c>
      <c r="G54" s="182" t="s">
        <v>86</v>
      </c>
      <c r="H54" s="98" t="s">
        <v>87</v>
      </c>
      <c r="I54" s="98" t="s">
        <v>88</v>
      </c>
      <c r="J54" s="93" t="s">
        <v>89</v>
      </c>
      <c r="K54" s="102">
        <v>1</v>
      </c>
      <c r="L54" s="59"/>
    </row>
    <row r="55" spans="2:12" s="13" customFormat="1" ht="69.75" customHeight="1" x14ac:dyDescent="0.25">
      <c r="B55" s="78"/>
      <c r="C55" s="78"/>
      <c r="D55" s="78"/>
      <c r="E55" s="79"/>
      <c r="F55" s="85"/>
      <c r="G55" s="182"/>
      <c r="H55" s="98"/>
      <c r="I55" s="98"/>
      <c r="J55" s="93"/>
      <c r="K55" s="98"/>
      <c r="L55" s="59"/>
    </row>
    <row r="56" spans="2:12" s="13" customFormat="1" ht="69.75" customHeight="1" x14ac:dyDescent="0.25">
      <c r="B56" s="78"/>
      <c r="C56" s="78"/>
      <c r="D56" s="78"/>
      <c r="E56" s="79"/>
      <c r="F56" s="85"/>
      <c r="G56" s="182"/>
      <c r="H56" s="98"/>
      <c r="I56" s="98"/>
      <c r="J56" s="93"/>
      <c r="K56" s="98"/>
      <c r="L56" s="59"/>
    </row>
    <row r="57" spans="2:12" s="13" customFormat="1" ht="93" customHeight="1" x14ac:dyDescent="0.25">
      <c r="B57" s="78"/>
      <c r="C57" s="78"/>
      <c r="D57" s="78"/>
      <c r="E57" s="79"/>
      <c r="F57" s="85" t="s">
        <v>90</v>
      </c>
      <c r="G57" s="149">
        <v>0.95</v>
      </c>
      <c r="H57" s="187">
        <v>3</v>
      </c>
      <c r="I57" s="187">
        <v>3</v>
      </c>
      <c r="J57" s="188">
        <v>1</v>
      </c>
      <c r="K57" s="188">
        <v>1</v>
      </c>
      <c r="L57" s="58"/>
    </row>
    <row r="58" spans="2:12" s="13" customFormat="1" ht="69.75" customHeight="1" x14ac:dyDescent="0.25">
      <c r="B58" s="78"/>
      <c r="C58" s="78"/>
      <c r="D58" s="78"/>
      <c r="E58" s="79"/>
      <c r="F58" s="85"/>
      <c r="G58" s="149"/>
      <c r="H58" s="189"/>
      <c r="I58" s="189"/>
      <c r="J58" s="190"/>
      <c r="K58" s="190"/>
      <c r="L58" s="58"/>
    </row>
    <row r="59" spans="2:12" s="13" customFormat="1" ht="46.5" customHeight="1" x14ac:dyDescent="0.25">
      <c r="B59" s="78"/>
      <c r="C59" s="78"/>
      <c r="D59" s="78"/>
      <c r="E59" s="79"/>
      <c r="F59" s="85"/>
      <c r="G59" s="149"/>
      <c r="H59" s="189"/>
      <c r="I59" s="189"/>
      <c r="J59" s="190"/>
      <c r="K59" s="190"/>
      <c r="L59" s="58"/>
    </row>
    <row r="60" spans="2:12" s="13" customFormat="1" ht="69.75" customHeight="1" x14ac:dyDescent="0.25">
      <c r="B60" s="78"/>
      <c r="C60" s="78"/>
      <c r="D60" s="78"/>
      <c r="E60" s="79"/>
      <c r="F60" s="85"/>
      <c r="G60" s="149"/>
      <c r="H60" s="191"/>
      <c r="I60" s="191"/>
      <c r="J60" s="192"/>
      <c r="K60" s="192"/>
      <c r="L60" s="58"/>
    </row>
    <row r="61" spans="2:12" s="13" customFormat="1" ht="69.75" customHeight="1" x14ac:dyDescent="0.25">
      <c r="B61" s="78"/>
      <c r="C61" s="78"/>
      <c r="D61" s="78"/>
      <c r="E61" s="79"/>
      <c r="F61" s="85" t="s">
        <v>91</v>
      </c>
      <c r="G61" s="167">
        <v>0.9</v>
      </c>
      <c r="H61" s="61" t="s">
        <v>92</v>
      </c>
      <c r="I61" s="61" t="s">
        <v>93</v>
      </c>
      <c r="J61" s="15" t="s">
        <v>94</v>
      </c>
      <c r="K61" s="194">
        <v>0.78811268317331984</v>
      </c>
      <c r="L61" s="195" t="s">
        <v>211</v>
      </c>
    </row>
    <row r="62" spans="2:12" s="13" customFormat="1" ht="69.75" customHeight="1" x14ac:dyDescent="0.25">
      <c r="B62" s="78"/>
      <c r="C62" s="78"/>
      <c r="D62" s="78"/>
      <c r="E62" s="79"/>
      <c r="F62" s="85"/>
      <c r="G62" s="171"/>
      <c r="H62" s="61" t="s">
        <v>95</v>
      </c>
      <c r="I62" s="61" t="s">
        <v>96</v>
      </c>
      <c r="J62" s="16">
        <v>0.92622536634663977</v>
      </c>
      <c r="K62" s="196"/>
      <c r="L62" s="197"/>
    </row>
    <row r="63" spans="2:12" s="13" customFormat="1" ht="46.5" customHeight="1" x14ac:dyDescent="0.25">
      <c r="B63" s="78"/>
      <c r="C63" s="78"/>
      <c r="D63" s="78"/>
      <c r="E63" s="79"/>
      <c r="F63" s="85"/>
      <c r="G63" s="171"/>
      <c r="H63" s="17" t="s">
        <v>97</v>
      </c>
      <c r="I63" s="17" t="s">
        <v>98</v>
      </c>
      <c r="J63" s="18">
        <v>0.65</v>
      </c>
      <c r="K63" s="196"/>
      <c r="L63" s="197"/>
    </row>
    <row r="64" spans="2:12" s="13" customFormat="1" ht="46.5" customHeight="1" x14ac:dyDescent="0.25">
      <c r="B64" s="78"/>
      <c r="C64" s="78"/>
      <c r="D64" s="78"/>
      <c r="E64" s="79"/>
      <c r="F64" s="85"/>
      <c r="G64" s="175"/>
      <c r="H64" s="19" t="s">
        <v>99</v>
      </c>
      <c r="I64" s="19" t="s">
        <v>100</v>
      </c>
      <c r="J64" s="20" t="s">
        <v>101</v>
      </c>
      <c r="K64" s="198"/>
      <c r="L64" s="199"/>
    </row>
    <row r="65" spans="2:12" s="13" customFormat="1" ht="46.5" customHeight="1" x14ac:dyDescent="0.25">
      <c r="B65" s="78"/>
      <c r="C65" s="78"/>
      <c r="D65" s="78"/>
      <c r="E65" s="79"/>
      <c r="F65" s="106" t="s">
        <v>102</v>
      </c>
      <c r="G65" s="200">
        <v>1</v>
      </c>
      <c r="H65" s="201" t="s">
        <v>103</v>
      </c>
      <c r="I65" s="202">
        <v>3.22</v>
      </c>
      <c r="J65" s="203">
        <v>1.86</v>
      </c>
      <c r="K65" s="188">
        <v>1</v>
      </c>
      <c r="L65" s="204">
        <v>1</v>
      </c>
    </row>
    <row r="66" spans="2:12" s="13" customFormat="1" ht="46.5" customHeight="1" x14ac:dyDescent="0.25">
      <c r="B66" s="78"/>
      <c r="C66" s="78"/>
      <c r="D66" s="78"/>
      <c r="E66" s="79"/>
      <c r="F66" s="107"/>
      <c r="G66" s="205"/>
      <c r="H66" s="201" t="s">
        <v>104</v>
      </c>
      <c r="I66" s="202">
        <v>2.14</v>
      </c>
      <c r="J66" s="204">
        <v>1</v>
      </c>
      <c r="K66" s="190"/>
      <c r="L66" s="204">
        <v>1</v>
      </c>
    </row>
    <row r="67" spans="2:12" s="13" customFormat="1" ht="46.5" customHeight="1" x14ac:dyDescent="0.25">
      <c r="B67" s="78"/>
      <c r="C67" s="78"/>
      <c r="D67" s="78"/>
      <c r="E67" s="79"/>
      <c r="F67" s="107"/>
      <c r="G67" s="205"/>
      <c r="H67" s="201" t="s">
        <v>105</v>
      </c>
      <c r="I67" s="202">
        <v>3.55</v>
      </c>
      <c r="J67" s="204">
        <v>1.69</v>
      </c>
      <c r="K67" s="190"/>
      <c r="L67" s="204">
        <v>1</v>
      </c>
    </row>
    <row r="68" spans="2:12" s="13" customFormat="1" ht="43.5" customHeight="1" x14ac:dyDescent="0.25">
      <c r="B68" s="78"/>
      <c r="C68" s="78"/>
      <c r="D68" s="78"/>
      <c r="E68" s="79"/>
      <c r="F68" s="108"/>
      <c r="G68" s="206"/>
      <c r="H68" s="201" t="s">
        <v>106</v>
      </c>
      <c r="I68" s="202">
        <v>2</v>
      </c>
      <c r="J68" s="204">
        <v>1</v>
      </c>
      <c r="K68" s="192"/>
      <c r="L68" s="204">
        <v>1</v>
      </c>
    </row>
    <row r="69" spans="2:12" s="13" customFormat="1" x14ac:dyDescent="0.25">
      <c r="B69" s="78"/>
      <c r="C69" s="78"/>
      <c r="D69" s="78"/>
      <c r="E69" s="79"/>
      <c r="F69" s="85" t="s">
        <v>107</v>
      </c>
      <c r="G69" s="149" t="s">
        <v>108</v>
      </c>
      <c r="H69" s="98">
        <v>13</v>
      </c>
      <c r="I69" s="98">
        <v>13</v>
      </c>
      <c r="J69" s="93">
        <v>1</v>
      </c>
      <c r="K69" s="93">
        <v>1</v>
      </c>
      <c r="L69" s="59"/>
    </row>
    <row r="70" spans="2:12" s="13" customFormat="1" ht="46.5" customHeight="1" x14ac:dyDescent="0.25">
      <c r="B70" s="78"/>
      <c r="C70" s="78"/>
      <c r="D70" s="78"/>
      <c r="E70" s="79"/>
      <c r="F70" s="85"/>
      <c r="G70" s="149"/>
      <c r="H70" s="98"/>
      <c r="I70" s="98"/>
      <c r="J70" s="93"/>
      <c r="K70" s="93"/>
      <c r="L70" s="14"/>
    </row>
    <row r="71" spans="2:12" s="13" customFormat="1" ht="46.5" customHeight="1" x14ac:dyDescent="0.25">
      <c r="B71" s="78"/>
      <c r="C71" s="78"/>
      <c r="D71" s="78"/>
      <c r="E71" s="79"/>
      <c r="F71" s="85"/>
      <c r="G71" s="149"/>
      <c r="H71" s="98"/>
      <c r="I71" s="98"/>
      <c r="J71" s="93"/>
      <c r="K71" s="93"/>
      <c r="L71" s="14"/>
    </row>
    <row r="72" spans="2:12" s="13" customFormat="1" ht="93" customHeight="1" x14ac:dyDescent="0.25">
      <c r="B72" s="78" t="s">
        <v>109</v>
      </c>
      <c r="C72" s="103" t="s">
        <v>110</v>
      </c>
      <c r="D72" s="103" t="s">
        <v>111</v>
      </c>
      <c r="E72" s="104" t="s">
        <v>112</v>
      </c>
      <c r="F72" s="85" t="s">
        <v>113</v>
      </c>
      <c r="G72" s="149" t="s">
        <v>114</v>
      </c>
      <c r="H72" s="207">
        <v>10</v>
      </c>
      <c r="I72" s="207">
        <v>10</v>
      </c>
      <c r="J72" s="208">
        <v>1</v>
      </c>
      <c r="K72" s="209">
        <v>0.76923076923076916</v>
      </c>
      <c r="L72" s="109" t="s">
        <v>212</v>
      </c>
    </row>
    <row r="73" spans="2:12" s="13" customFormat="1" ht="93" customHeight="1" x14ac:dyDescent="0.25">
      <c r="B73" s="78"/>
      <c r="C73" s="103"/>
      <c r="D73" s="103"/>
      <c r="E73" s="104"/>
      <c r="F73" s="85"/>
      <c r="G73" s="149"/>
      <c r="H73" s="210"/>
      <c r="I73" s="210"/>
      <c r="J73" s="118"/>
      <c r="K73" s="209"/>
      <c r="L73" s="110"/>
    </row>
    <row r="74" spans="2:12" s="13" customFormat="1" ht="93" customHeight="1" x14ac:dyDescent="0.25">
      <c r="B74" s="78"/>
      <c r="C74" s="103"/>
      <c r="D74" s="103"/>
      <c r="E74" s="104"/>
      <c r="F74" s="85"/>
      <c r="G74" s="149"/>
      <c r="H74" s="207">
        <v>7</v>
      </c>
      <c r="I74" s="207">
        <v>13</v>
      </c>
      <c r="J74" s="208">
        <v>0.53846153846153844</v>
      </c>
      <c r="K74" s="209"/>
      <c r="L74" s="110"/>
    </row>
    <row r="75" spans="2:12" s="13" customFormat="1" ht="46.5" customHeight="1" x14ac:dyDescent="0.25">
      <c r="B75" s="78"/>
      <c r="C75" s="103"/>
      <c r="D75" s="103"/>
      <c r="E75" s="104"/>
      <c r="F75" s="85"/>
      <c r="G75" s="149"/>
      <c r="H75" s="210"/>
      <c r="I75" s="210"/>
      <c r="J75" s="118"/>
      <c r="K75" s="209"/>
      <c r="L75" s="111"/>
    </row>
    <row r="76" spans="2:12" s="13" customFormat="1" ht="72.75" customHeight="1" x14ac:dyDescent="0.25">
      <c r="B76" s="78"/>
      <c r="C76" s="103"/>
      <c r="D76" s="103"/>
      <c r="E76" s="104"/>
      <c r="F76" s="85" t="s">
        <v>115</v>
      </c>
      <c r="G76" s="181">
        <v>0.9</v>
      </c>
      <c r="H76" s="193">
        <v>0.96</v>
      </c>
      <c r="I76" s="193">
        <v>0.9</v>
      </c>
      <c r="J76" s="193">
        <v>1.0666666666666667</v>
      </c>
      <c r="K76" s="193">
        <v>1</v>
      </c>
      <c r="L76" s="58"/>
    </row>
    <row r="77" spans="2:12" s="13" customFormat="1" ht="75.75" customHeight="1" x14ac:dyDescent="0.25">
      <c r="B77" s="78"/>
      <c r="C77" s="103"/>
      <c r="D77" s="103"/>
      <c r="E77" s="104"/>
      <c r="F77" s="85"/>
      <c r="G77" s="181"/>
      <c r="H77" s="193"/>
      <c r="I77" s="193"/>
      <c r="J77" s="193"/>
      <c r="K77" s="193"/>
      <c r="L77" s="58"/>
    </row>
    <row r="78" spans="2:12" s="13" customFormat="1" ht="87.75" customHeight="1" x14ac:dyDescent="0.25">
      <c r="B78" s="78"/>
      <c r="C78" s="103"/>
      <c r="D78" s="103"/>
      <c r="E78" s="104"/>
      <c r="F78" s="85"/>
      <c r="G78" s="181"/>
      <c r="H78" s="193"/>
      <c r="I78" s="193"/>
      <c r="J78" s="193"/>
      <c r="K78" s="193"/>
      <c r="L78" s="58"/>
    </row>
    <row r="79" spans="2:12" s="13" customFormat="1" x14ac:dyDescent="0.25">
      <c r="B79" s="78"/>
      <c r="C79" s="103"/>
      <c r="D79" s="103"/>
      <c r="E79" s="104"/>
      <c r="F79" s="85" t="s">
        <v>116</v>
      </c>
      <c r="G79" s="181">
        <v>0.9</v>
      </c>
      <c r="H79" s="21">
        <v>308</v>
      </c>
      <c r="I79" s="21">
        <v>308</v>
      </c>
      <c r="J79" s="19">
        <v>1</v>
      </c>
      <c r="K79" s="102">
        <v>1</v>
      </c>
      <c r="L79" s="86"/>
    </row>
    <row r="80" spans="2:12" s="13" customFormat="1" ht="93" customHeight="1" x14ac:dyDescent="0.25">
      <c r="B80" s="78"/>
      <c r="C80" s="103"/>
      <c r="D80" s="103"/>
      <c r="E80" s="104"/>
      <c r="F80" s="85"/>
      <c r="G80" s="211"/>
      <c r="H80" s="21"/>
      <c r="I80" s="21"/>
      <c r="J80" s="19"/>
      <c r="K80" s="102"/>
      <c r="L80" s="86"/>
    </row>
    <row r="81" spans="1:12" s="13" customFormat="1" ht="45.75" customHeight="1" x14ac:dyDescent="0.25">
      <c r="B81" s="78"/>
      <c r="C81" s="78" t="s">
        <v>117</v>
      </c>
      <c r="D81" s="103" t="s">
        <v>118</v>
      </c>
      <c r="E81" s="104"/>
      <c r="F81" s="85" t="s">
        <v>119</v>
      </c>
      <c r="G81" s="149" t="s">
        <v>120</v>
      </c>
      <c r="H81" s="117">
        <v>11</v>
      </c>
      <c r="I81" s="117">
        <v>11</v>
      </c>
      <c r="J81" s="94">
        <v>1</v>
      </c>
      <c r="K81" s="94">
        <v>1</v>
      </c>
      <c r="L81" s="14"/>
    </row>
    <row r="82" spans="1:12" s="13" customFormat="1" ht="46.5" customHeight="1" x14ac:dyDescent="0.25">
      <c r="B82" s="78"/>
      <c r="C82" s="78"/>
      <c r="D82" s="103"/>
      <c r="E82" s="104"/>
      <c r="F82" s="85"/>
      <c r="G82" s="149"/>
      <c r="H82" s="117"/>
      <c r="I82" s="117"/>
      <c r="J82" s="94"/>
      <c r="K82" s="94"/>
      <c r="L82" s="14"/>
    </row>
    <row r="83" spans="1:12" s="13" customFormat="1" ht="46.5" customHeight="1" x14ac:dyDescent="0.25">
      <c r="B83" s="78"/>
      <c r="C83" s="78"/>
      <c r="D83" s="103"/>
      <c r="E83" s="104"/>
      <c r="F83" s="85"/>
      <c r="G83" s="149"/>
      <c r="H83" s="117"/>
      <c r="I83" s="117"/>
      <c r="J83" s="94"/>
      <c r="K83" s="94"/>
      <c r="L83" s="14"/>
    </row>
    <row r="84" spans="1:12" s="13" customFormat="1" ht="69.75" customHeight="1" x14ac:dyDescent="0.25">
      <c r="B84" s="78"/>
      <c r="C84" s="78"/>
      <c r="D84" s="103"/>
      <c r="E84" s="105" t="s">
        <v>121</v>
      </c>
      <c r="F84" s="85" t="s">
        <v>122</v>
      </c>
      <c r="G84" s="182" t="s">
        <v>123</v>
      </c>
      <c r="H84" s="117">
        <v>130</v>
      </c>
      <c r="I84" s="117">
        <v>135</v>
      </c>
      <c r="J84" s="94">
        <v>0.96296296296296291</v>
      </c>
      <c r="K84" s="193">
        <v>1</v>
      </c>
      <c r="L84" s="112"/>
    </row>
    <row r="85" spans="1:12" s="13" customFormat="1" ht="69.75" customHeight="1" x14ac:dyDescent="0.25">
      <c r="B85" s="78"/>
      <c r="C85" s="78"/>
      <c r="D85" s="103"/>
      <c r="E85" s="105"/>
      <c r="F85" s="85"/>
      <c r="G85" s="182"/>
      <c r="H85" s="117"/>
      <c r="I85" s="117"/>
      <c r="J85" s="94"/>
      <c r="K85" s="117"/>
      <c r="L85" s="113"/>
    </row>
    <row r="86" spans="1:12" s="13" customFormat="1" ht="69.75" customHeight="1" x14ac:dyDescent="0.25">
      <c r="B86" s="78"/>
      <c r="C86" s="78"/>
      <c r="D86" s="103"/>
      <c r="E86" s="105"/>
      <c r="F86" s="85"/>
      <c r="G86" s="182"/>
      <c r="H86" s="117"/>
      <c r="I86" s="117"/>
      <c r="J86" s="94"/>
      <c r="K86" s="117"/>
      <c r="L86" s="14"/>
    </row>
    <row r="87" spans="1:12" ht="69.75" customHeight="1" x14ac:dyDescent="0.2">
      <c r="A87" s="13"/>
      <c r="B87" s="114" t="s">
        <v>124</v>
      </c>
      <c r="C87" s="114" t="s">
        <v>125</v>
      </c>
      <c r="D87" s="103" t="s">
        <v>126</v>
      </c>
      <c r="E87" s="104" t="s">
        <v>112</v>
      </c>
      <c r="F87" s="85" t="s">
        <v>127</v>
      </c>
      <c r="G87" s="181">
        <v>0.95</v>
      </c>
      <c r="H87" s="212">
        <v>2790</v>
      </c>
      <c r="I87" s="212">
        <v>434</v>
      </c>
      <c r="J87" s="213">
        <v>6.4285714285714288</v>
      </c>
      <c r="K87" s="214">
        <v>1</v>
      </c>
      <c r="L87" s="22"/>
    </row>
    <row r="88" spans="1:12" ht="46.5" customHeight="1" x14ac:dyDescent="0.2">
      <c r="A88" s="13"/>
      <c r="B88" s="114"/>
      <c r="C88" s="114"/>
      <c r="D88" s="103"/>
      <c r="E88" s="104"/>
      <c r="F88" s="85"/>
      <c r="G88" s="181"/>
      <c r="H88" s="212"/>
      <c r="I88" s="212"/>
      <c r="J88" s="213"/>
      <c r="K88" s="214"/>
      <c r="L88" s="22"/>
    </row>
    <row r="89" spans="1:12" ht="69.75" customHeight="1" thickBot="1" x14ac:dyDescent="0.25">
      <c r="A89" s="13"/>
      <c r="B89" s="114"/>
      <c r="C89" s="114"/>
      <c r="D89" s="103"/>
      <c r="E89" s="104"/>
      <c r="F89" s="85"/>
      <c r="G89" s="181"/>
      <c r="H89" s="212"/>
      <c r="I89" s="212"/>
      <c r="J89" s="213"/>
      <c r="K89" s="214"/>
      <c r="L89" s="22"/>
    </row>
    <row r="90" spans="1:12" ht="69.75" customHeight="1" x14ac:dyDescent="0.2">
      <c r="A90" s="13"/>
      <c r="B90" s="114"/>
      <c r="C90" s="114" t="s">
        <v>128</v>
      </c>
      <c r="D90" s="103" t="s">
        <v>129</v>
      </c>
      <c r="E90" s="120" t="s">
        <v>130</v>
      </c>
      <c r="F90" s="85" t="s">
        <v>131</v>
      </c>
      <c r="G90" s="215" t="s">
        <v>132</v>
      </c>
      <c r="H90" s="216" t="s">
        <v>133</v>
      </c>
      <c r="I90" s="217">
        <v>27006</v>
      </c>
      <c r="J90" s="218">
        <v>1.23</v>
      </c>
      <c r="K90" s="219">
        <v>1</v>
      </c>
      <c r="L90" s="23"/>
    </row>
    <row r="91" spans="1:12" ht="46.5" customHeight="1" thickBot="1" x14ac:dyDescent="0.25">
      <c r="A91" s="13"/>
      <c r="B91" s="114"/>
      <c r="C91" s="114"/>
      <c r="D91" s="103"/>
      <c r="E91" s="120"/>
      <c r="F91" s="121"/>
      <c r="G91" s="215"/>
      <c r="H91" s="220" t="s">
        <v>134</v>
      </c>
      <c r="I91" s="221">
        <v>377908</v>
      </c>
      <c r="J91" s="222" t="s">
        <v>135</v>
      </c>
      <c r="K91" s="223"/>
      <c r="L91" s="23"/>
    </row>
    <row r="92" spans="1:12" ht="69.75" customHeight="1" x14ac:dyDescent="0.25">
      <c r="A92" s="13"/>
      <c r="B92" s="114"/>
      <c r="C92" s="114"/>
      <c r="D92" s="103"/>
      <c r="E92" s="120"/>
      <c r="F92" s="121"/>
      <c r="G92" s="215"/>
      <c r="H92" s="224">
        <v>60714</v>
      </c>
      <c r="I92" s="225" t="s">
        <v>136</v>
      </c>
      <c r="J92" s="226">
        <v>1</v>
      </c>
      <c r="K92" s="227"/>
      <c r="L92" s="24"/>
    </row>
    <row r="93" spans="1:12" ht="69.75" customHeight="1" x14ac:dyDescent="0.2">
      <c r="A93" s="13"/>
      <c r="B93" s="114"/>
      <c r="C93" s="114"/>
      <c r="D93" s="103"/>
      <c r="E93" s="120"/>
      <c r="F93" s="85" t="s">
        <v>137</v>
      </c>
      <c r="G93" s="182">
        <v>4</v>
      </c>
      <c r="H93" s="116">
        <v>4</v>
      </c>
      <c r="I93" s="116">
        <v>4</v>
      </c>
      <c r="J93" s="118">
        <v>1</v>
      </c>
      <c r="K93" s="119">
        <v>1</v>
      </c>
      <c r="L93" s="95"/>
    </row>
    <row r="94" spans="1:12" ht="69.75" customHeight="1" x14ac:dyDescent="0.2">
      <c r="A94" s="13"/>
      <c r="B94" s="114"/>
      <c r="C94" s="114"/>
      <c r="D94" s="103"/>
      <c r="E94" s="120"/>
      <c r="F94" s="85"/>
      <c r="G94" s="228"/>
      <c r="H94" s="117"/>
      <c r="I94" s="117"/>
      <c r="J94" s="94"/>
      <c r="K94" s="117"/>
      <c r="L94" s="95"/>
    </row>
    <row r="95" spans="1:12" ht="69.75" customHeight="1" x14ac:dyDescent="0.2">
      <c r="A95" s="13"/>
      <c r="B95" s="114"/>
      <c r="C95" s="114"/>
      <c r="D95" s="103"/>
      <c r="E95" s="120"/>
      <c r="F95" s="85"/>
      <c r="G95" s="228"/>
      <c r="H95" s="117"/>
      <c r="I95" s="117"/>
      <c r="J95" s="94"/>
      <c r="K95" s="117"/>
      <c r="L95" s="95"/>
    </row>
    <row r="96" spans="1:12" ht="69.75" customHeight="1" x14ac:dyDescent="0.2">
      <c r="A96" s="13"/>
      <c r="B96" s="114"/>
      <c r="C96" s="114" t="s">
        <v>117</v>
      </c>
      <c r="D96" s="103" t="s">
        <v>118</v>
      </c>
      <c r="E96" s="115" t="s">
        <v>112</v>
      </c>
      <c r="F96" s="85" t="s">
        <v>138</v>
      </c>
      <c r="G96" s="182" t="s">
        <v>139</v>
      </c>
      <c r="H96" s="98" t="s">
        <v>140</v>
      </c>
      <c r="I96" s="98" t="s">
        <v>140</v>
      </c>
      <c r="J96" s="94">
        <v>1</v>
      </c>
      <c r="K96" s="94">
        <v>1</v>
      </c>
      <c r="L96" s="60"/>
    </row>
    <row r="97" spans="1:12" ht="69.75" customHeight="1" x14ac:dyDescent="0.2">
      <c r="A97" s="13"/>
      <c r="B97" s="114"/>
      <c r="C97" s="114"/>
      <c r="D97" s="103"/>
      <c r="E97" s="115"/>
      <c r="F97" s="85"/>
      <c r="G97" s="182"/>
      <c r="H97" s="117"/>
      <c r="I97" s="117"/>
      <c r="J97" s="94"/>
      <c r="K97" s="94"/>
      <c r="L97" s="60"/>
    </row>
    <row r="98" spans="1:12" ht="69.75" customHeight="1" x14ac:dyDescent="0.2">
      <c r="A98" s="13"/>
      <c r="B98" s="114" t="s">
        <v>109</v>
      </c>
      <c r="C98" s="122" t="s">
        <v>141</v>
      </c>
      <c r="D98" s="103" t="s">
        <v>142</v>
      </c>
      <c r="E98" s="123" t="s">
        <v>121</v>
      </c>
      <c r="F98" s="85" t="s">
        <v>143</v>
      </c>
      <c r="G98" s="181">
        <v>0.9</v>
      </c>
      <c r="H98" s="46">
        <v>19</v>
      </c>
      <c r="I98" s="46">
        <v>25</v>
      </c>
      <c r="J98" s="229">
        <v>0.76</v>
      </c>
      <c r="K98" s="230">
        <v>0.7730994152046784</v>
      </c>
      <c r="L98" s="126" t="s">
        <v>214</v>
      </c>
    </row>
    <row r="99" spans="1:12" ht="73.5" customHeight="1" x14ac:dyDescent="0.2">
      <c r="A99" s="13"/>
      <c r="B99" s="114"/>
      <c r="C99" s="122"/>
      <c r="D99" s="103"/>
      <c r="E99" s="123"/>
      <c r="F99" s="85"/>
      <c r="G99" s="181"/>
      <c r="H99" s="46">
        <v>12</v>
      </c>
      <c r="I99" s="46">
        <v>19</v>
      </c>
      <c r="J99" s="229">
        <v>0.63157894736842102</v>
      </c>
      <c r="K99" s="231"/>
      <c r="L99" s="127"/>
    </row>
    <row r="100" spans="1:12" ht="46.5" customHeight="1" x14ac:dyDescent="0.2">
      <c r="A100" s="13"/>
      <c r="B100" s="114"/>
      <c r="C100" s="114" t="s">
        <v>144</v>
      </c>
      <c r="D100" s="103" t="s">
        <v>145</v>
      </c>
      <c r="E100" s="124" t="s">
        <v>146</v>
      </c>
      <c r="F100" s="85" t="s">
        <v>147</v>
      </c>
      <c r="G100" s="211">
        <v>2</v>
      </c>
      <c r="H100" s="117">
        <v>3</v>
      </c>
      <c r="I100" s="117">
        <v>3</v>
      </c>
      <c r="J100" s="94">
        <v>1</v>
      </c>
      <c r="K100" s="193">
        <v>1</v>
      </c>
      <c r="L100" s="14"/>
    </row>
    <row r="101" spans="1:12" ht="46.5" customHeight="1" x14ac:dyDescent="0.2">
      <c r="A101" s="13"/>
      <c r="B101" s="114"/>
      <c r="C101" s="114"/>
      <c r="D101" s="103"/>
      <c r="E101" s="124"/>
      <c r="F101" s="85"/>
      <c r="G101" s="211"/>
      <c r="H101" s="117"/>
      <c r="I101" s="117"/>
      <c r="J101" s="94"/>
      <c r="K101" s="117"/>
      <c r="L101" s="14"/>
    </row>
    <row r="102" spans="1:12" ht="69.75" customHeight="1" x14ac:dyDescent="0.2">
      <c r="A102" s="13"/>
      <c r="B102" s="114" t="s">
        <v>124</v>
      </c>
      <c r="C102" s="114" t="s">
        <v>125</v>
      </c>
      <c r="D102" s="103" t="s">
        <v>148</v>
      </c>
      <c r="E102" s="124"/>
      <c r="F102" s="85" t="s">
        <v>149</v>
      </c>
      <c r="G102" s="181">
        <v>1</v>
      </c>
      <c r="H102" s="117">
        <v>6</v>
      </c>
      <c r="I102" s="117">
        <v>6</v>
      </c>
      <c r="J102" s="193">
        <v>1</v>
      </c>
      <c r="K102" s="193">
        <v>1</v>
      </c>
      <c r="L102" s="14"/>
    </row>
    <row r="103" spans="1:12" ht="69.75" customHeight="1" x14ac:dyDescent="0.2">
      <c r="A103" s="13"/>
      <c r="B103" s="114"/>
      <c r="C103" s="114"/>
      <c r="D103" s="103"/>
      <c r="E103" s="124"/>
      <c r="F103" s="85"/>
      <c r="G103" s="181"/>
      <c r="H103" s="117"/>
      <c r="I103" s="117"/>
      <c r="J103" s="117"/>
      <c r="K103" s="117"/>
      <c r="L103" s="14"/>
    </row>
    <row r="104" spans="1:12" ht="85.5" customHeight="1" x14ac:dyDescent="0.2">
      <c r="A104" s="13"/>
      <c r="B104" s="114" t="s">
        <v>109</v>
      </c>
      <c r="C104" s="114" t="s">
        <v>141</v>
      </c>
      <c r="D104" s="103" t="s">
        <v>142</v>
      </c>
      <c r="E104" s="123" t="s">
        <v>121</v>
      </c>
      <c r="F104" s="85" t="s">
        <v>150</v>
      </c>
      <c r="G104" s="182" t="s">
        <v>151</v>
      </c>
      <c r="H104" s="46" t="s">
        <v>217</v>
      </c>
      <c r="I104" s="46" t="s">
        <v>217</v>
      </c>
      <c r="J104" s="16">
        <v>1</v>
      </c>
      <c r="K104" s="125">
        <f>AVERAGE(J104:J105)</f>
        <v>0.94</v>
      </c>
      <c r="L104" s="126" t="s">
        <v>213</v>
      </c>
    </row>
    <row r="105" spans="1:12" ht="85.5" customHeight="1" x14ac:dyDescent="0.2">
      <c r="A105" s="13"/>
      <c r="B105" s="114"/>
      <c r="C105" s="114"/>
      <c r="D105" s="103"/>
      <c r="E105" s="123"/>
      <c r="F105" s="85"/>
      <c r="G105" s="211"/>
      <c r="H105" s="46">
        <v>132</v>
      </c>
      <c r="I105" s="46">
        <v>150</v>
      </c>
      <c r="J105" s="16">
        <f>+H105/I105</f>
        <v>0.88</v>
      </c>
      <c r="K105" s="119"/>
      <c r="L105" s="127"/>
    </row>
    <row r="106" spans="1:12" ht="46.5" customHeight="1" x14ac:dyDescent="0.2">
      <c r="A106" s="13"/>
      <c r="B106" s="114" t="s">
        <v>124</v>
      </c>
      <c r="C106" s="114" t="s">
        <v>125</v>
      </c>
      <c r="D106" s="114" t="s">
        <v>148</v>
      </c>
      <c r="E106" s="115" t="s">
        <v>112</v>
      </c>
      <c r="F106" s="85" t="s">
        <v>152</v>
      </c>
      <c r="G106" s="181">
        <v>1</v>
      </c>
      <c r="H106" s="87">
        <v>17</v>
      </c>
      <c r="I106" s="87">
        <v>17</v>
      </c>
      <c r="J106" s="232">
        <v>1</v>
      </c>
      <c r="K106" s="193">
        <v>1</v>
      </c>
      <c r="L106" s="58"/>
    </row>
    <row r="107" spans="1:12" ht="46.5" customHeight="1" x14ac:dyDescent="0.2">
      <c r="A107" s="13"/>
      <c r="B107" s="114"/>
      <c r="C107" s="114"/>
      <c r="D107" s="114"/>
      <c r="E107" s="115"/>
      <c r="F107" s="85"/>
      <c r="G107" s="181"/>
      <c r="H107" s="87"/>
      <c r="I107" s="87"/>
      <c r="J107" s="232"/>
      <c r="K107" s="193"/>
      <c r="L107" s="58"/>
    </row>
    <row r="108" spans="1:12" ht="46.5" customHeight="1" x14ac:dyDescent="0.2">
      <c r="A108" s="13"/>
      <c r="B108" s="114"/>
      <c r="C108" s="114"/>
      <c r="D108" s="114"/>
      <c r="E108" s="115"/>
      <c r="F108" s="85"/>
      <c r="G108" s="181"/>
      <c r="H108" s="87"/>
      <c r="I108" s="87"/>
      <c r="J108" s="232"/>
      <c r="K108" s="193"/>
      <c r="L108" s="58"/>
    </row>
    <row r="109" spans="1:12" ht="46.5" customHeight="1" x14ac:dyDescent="0.2">
      <c r="A109" s="13"/>
      <c r="B109" s="114"/>
      <c r="C109" s="114"/>
      <c r="D109" s="114"/>
      <c r="E109" s="115"/>
      <c r="F109" s="85" t="s">
        <v>153</v>
      </c>
      <c r="G109" s="233" t="s">
        <v>154</v>
      </c>
      <c r="H109" s="234" t="s">
        <v>155</v>
      </c>
      <c r="I109" s="201">
        <v>16</v>
      </c>
      <c r="J109" s="235">
        <v>0.9375</v>
      </c>
      <c r="K109" s="236">
        <v>1</v>
      </c>
      <c r="L109" s="57"/>
    </row>
    <row r="110" spans="1:12" ht="46.5" customHeight="1" x14ac:dyDescent="0.2">
      <c r="A110" s="13"/>
      <c r="B110" s="114"/>
      <c r="C110" s="114"/>
      <c r="D110" s="114"/>
      <c r="E110" s="115"/>
      <c r="F110" s="85"/>
      <c r="G110" s="237"/>
      <c r="H110" s="234" t="s">
        <v>157</v>
      </c>
      <c r="I110" s="201">
        <v>15</v>
      </c>
      <c r="J110" s="235">
        <v>1</v>
      </c>
      <c r="K110" s="238"/>
      <c r="L110" s="57"/>
    </row>
    <row r="111" spans="1:12" ht="46.5" customHeight="1" x14ac:dyDescent="0.2">
      <c r="A111" s="13"/>
      <c r="B111" s="114"/>
      <c r="C111" s="114"/>
      <c r="D111" s="114"/>
      <c r="E111" s="115"/>
      <c r="F111" s="85"/>
      <c r="G111" s="239"/>
      <c r="H111" s="240" t="s">
        <v>158</v>
      </c>
      <c r="I111" s="201">
        <v>12</v>
      </c>
      <c r="J111" s="235">
        <v>1</v>
      </c>
      <c r="K111" s="241"/>
      <c r="L111" s="25"/>
    </row>
    <row r="112" spans="1:12" ht="40.5" customHeight="1" x14ac:dyDescent="0.2">
      <c r="B112" s="114" t="s">
        <v>109</v>
      </c>
      <c r="C112" s="78" t="s">
        <v>141</v>
      </c>
      <c r="D112" s="114" t="s">
        <v>142</v>
      </c>
      <c r="E112" s="105" t="s">
        <v>121</v>
      </c>
      <c r="F112" s="85" t="s">
        <v>159</v>
      </c>
      <c r="G112" s="233" t="s">
        <v>160</v>
      </c>
      <c r="H112" s="117">
        <v>209</v>
      </c>
      <c r="I112" s="117">
        <v>209</v>
      </c>
      <c r="J112" s="94">
        <v>1</v>
      </c>
      <c r="K112" s="193">
        <v>1</v>
      </c>
      <c r="L112" s="14"/>
    </row>
    <row r="113" spans="2:12" ht="46.5" customHeight="1" x14ac:dyDescent="0.2">
      <c r="B113" s="114"/>
      <c r="C113" s="78"/>
      <c r="D113" s="114"/>
      <c r="E113" s="105"/>
      <c r="F113" s="85"/>
      <c r="G113" s="237"/>
      <c r="H113" s="117"/>
      <c r="I113" s="117"/>
      <c r="J113" s="94"/>
      <c r="K113" s="117"/>
      <c r="L113" s="14"/>
    </row>
    <row r="114" spans="2:12" ht="93" customHeight="1" x14ac:dyDescent="0.2">
      <c r="B114" s="114"/>
      <c r="C114" s="78"/>
      <c r="D114" s="114"/>
      <c r="E114" s="105"/>
      <c r="F114" s="85"/>
      <c r="G114" s="239"/>
      <c r="H114" s="117"/>
      <c r="I114" s="117"/>
      <c r="J114" s="94"/>
      <c r="K114" s="117"/>
      <c r="L114" s="14"/>
    </row>
    <row r="115" spans="2:12" ht="46.5" customHeight="1" x14ac:dyDescent="0.2">
      <c r="B115" s="114"/>
      <c r="C115" s="78"/>
      <c r="D115" s="114"/>
      <c r="E115" s="131" t="s">
        <v>161</v>
      </c>
      <c r="F115" s="85" t="s">
        <v>162</v>
      </c>
      <c r="G115" s="182" t="s">
        <v>163</v>
      </c>
      <c r="H115" s="117">
        <v>7</v>
      </c>
      <c r="I115" s="117">
        <v>7</v>
      </c>
      <c r="J115" s="94">
        <v>1</v>
      </c>
      <c r="K115" s="94">
        <v>1</v>
      </c>
      <c r="L115" s="60"/>
    </row>
    <row r="116" spans="2:12" ht="46.5" customHeight="1" x14ac:dyDescent="0.2">
      <c r="B116" s="114"/>
      <c r="C116" s="78"/>
      <c r="D116" s="114"/>
      <c r="E116" s="131"/>
      <c r="F116" s="85"/>
      <c r="G116" s="182"/>
      <c r="H116" s="117"/>
      <c r="I116" s="117"/>
      <c r="J116" s="94"/>
      <c r="K116" s="94"/>
      <c r="L116" s="60"/>
    </row>
    <row r="117" spans="2:12" ht="81" customHeight="1" x14ac:dyDescent="0.2">
      <c r="B117" s="128" t="s">
        <v>164</v>
      </c>
      <c r="C117" s="78" t="s">
        <v>165</v>
      </c>
      <c r="D117" s="114" t="s">
        <v>166</v>
      </c>
      <c r="E117" s="131"/>
      <c r="F117" s="85" t="s">
        <v>167</v>
      </c>
      <c r="G117" s="149">
        <v>0.96</v>
      </c>
      <c r="H117" s="177">
        <v>12315</v>
      </c>
      <c r="I117" s="177">
        <v>12863</v>
      </c>
      <c r="J117" s="232">
        <v>0.95739718572650234</v>
      </c>
      <c r="K117" s="232">
        <v>0.9972887351317733</v>
      </c>
      <c r="L117" s="26"/>
    </row>
    <row r="118" spans="2:12" ht="69.75" customHeight="1" x14ac:dyDescent="0.2">
      <c r="B118" s="129"/>
      <c r="C118" s="78"/>
      <c r="D118" s="114"/>
      <c r="E118" s="131"/>
      <c r="F118" s="85"/>
      <c r="G118" s="149"/>
      <c r="H118" s="178"/>
      <c r="I118" s="178"/>
      <c r="J118" s="232"/>
      <c r="K118" s="232"/>
      <c r="L118" s="26"/>
    </row>
    <row r="119" spans="2:12" ht="20.25" customHeight="1" x14ac:dyDescent="0.2">
      <c r="B119" s="129"/>
      <c r="C119" s="78"/>
      <c r="D119" s="114"/>
      <c r="E119" s="131"/>
      <c r="F119" s="106" t="s">
        <v>168</v>
      </c>
      <c r="G119" s="167">
        <v>0.05</v>
      </c>
      <c r="H119" s="236" t="s">
        <v>169</v>
      </c>
      <c r="I119" s="236" t="s">
        <v>170</v>
      </c>
      <c r="J119" s="236" t="s">
        <v>171</v>
      </c>
      <c r="K119" s="236">
        <v>1</v>
      </c>
      <c r="L119" s="57"/>
    </row>
    <row r="120" spans="2:12" ht="46.5" customHeight="1" x14ac:dyDescent="0.2">
      <c r="B120" s="129"/>
      <c r="C120" s="78"/>
      <c r="D120" s="114"/>
      <c r="E120" s="131"/>
      <c r="F120" s="107"/>
      <c r="G120" s="171"/>
      <c r="H120" s="238"/>
      <c r="I120" s="238"/>
      <c r="J120" s="238"/>
      <c r="K120" s="238"/>
      <c r="L120" s="57"/>
    </row>
    <row r="121" spans="2:12" ht="44.25" customHeight="1" x14ac:dyDescent="0.2">
      <c r="B121" s="130"/>
      <c r="C121" s="78"/>
      <c r="D121" s="114"/>
      <c r="E121" s="131"/>
      <c r="F121" s="108"/>
      <c r="G121" s="175"/>
      <c r="H121" s="241"/>
      <c r="I121" s="241"/>
      <c r="J121" s="241"/>
      <c r="K121" s="241"/>
      <c r="L121" s="57"/>
    </row>
    <row r="122" spans="2:12" ht="69.75" customHeight="1" x14ac:dyDescent="0.2">
      <c r="B122" s="114" t="s">
        <v>124</v>
      </c>
      <c r="C122" s="78"/>
      <c r="D122" s="114"/>
      <c r="E122" s="131"/>
      <c r="F122" s="85" t="s">
        <v>172</v>
      </c>
      <c r="G122" s="180">
        <v>2</v>
      </c>
      <c r="H122" s="87">
        <v>5</v>
      </c>
      <c r="I122" s="87">
        <v>2</v>
      </c>
      <c r="J122" s="93">
        <v>2.5</v>
      </c>
      <c r="K122" s="93">
        <v>1</v>
      </c>
      <c r="L122" s="57"/>
    </row>
    <row r="123" spans="2:12" ht="69.75" customHeight="1" x14ac:dyDescent="0.2">
      <c r="B123" s="114"/>
      <c r="C123" s="78"/>
      <c r="D123" s="114"/>
      <c r="E123" s="131"/>
      <c r="F123" s="85"/>
      <c r="G123" s="180"/>
      <c r="H123" s="87"/>
      <c r="I123" s="87"/>
      <c r="J123" s="93"/>
      <c r="K123" s="93"/>
      <c r="L123" s="57"/>
    </row>
    <row r="124" spans="2:12" ht="69.75" customHeight="1" x14ac:dyDescent="0.2">
      <c r="B124" s="114" t="s">
        <v>173</v>
      </c>
      <c r="C124" s="114" t="s">
        <v>125</v>
      </c>
      <c r="D124" s="114" t="s">
        <v>126</v>
      </c>
      <c r="E124" s="104" t="s">
        <v>112</v>
      </c>
      <c r="F124" s="85" t="s">
        <v>174</v>
      </c>
      <c r="G124" s="149">
        <v>0.8</v>
      </c>
      <c r="H124" s="87">
        <v>148</v>
      </c>
      <c r="I124" s="87">
        <v>148</v>
      </c>
      <c r="J124" s="102">
        <v>1</v>
      </c>
      <c r="K124" s="102">
        <v>1</v>
      </c>
      <c r="L124" s="57"/>
    </row>
    <row r="125" spans="2:12" ht="69.75" customHeight="1" x14ac:dyDescent="0.2">
      <c r="B125" s="114"/>
      <c r="C125" s="114"/>
      <c r="D125" s="114"/>
      <c r="E125" s="104"/>
      <c r="F125" s="85"/>
      <c r="G125" s="182"/>
      <c r="H125" s="87"/>
      <c r="I125" s="87"/>
      <c r="J125" s="98"/>
      <c r="K125" s="98"/>
      <c r="L125" s="59"/>
    </row>
    <row r="126" spans="2:12" ht="69.75" customHeight="1" x14ac:dyDescent="0.2">
      <c r="B126" s="114"/>
      <c r="C126" s="114" t="s">
        <v>176</v>
      </c>
      <c r="D126" s="114" t="s">
        <v>177</v>
      </c>
      <c r="E126" s="104"/>
      <c r="F126" s="85" t="s">
        <v>178</v>
      </c>
      <c r="G126" s="182" t="s">
        <v>179</v>
      </c>
      <c r="H126" s="98">
        <v>3</v>
      </c>
      <c r="I126" s="98">
        <v>3</v>
      </c>
      <c r="J126" s="93">
        <v>1</v>
      </c>
      <c r="K126" s="102">
        <v>1</v>
      </c>
      <c r="L126" s="57"/>
    </row>
    <row r="127" spans="2:12" ht="69.75" customHeight="1" x14ac:dyDescent="0.2">
      <c r="B127" s="114"/>
      <c r="C127" s="114"/>
      <c r="D127" s="114"/>
      <c r="E127" s="104"/>
      <c r="F127" s="85"/>
      <c r="G127" s="182"/>
      <c r="H127" s="98"/>
      <c r="I127" s="98"/>
      <c r="J127" s="93"/>
      <c r="K127" s="98"/>
      <c r="L127" s="59"/>
    </row>
    <row r="128" spans="2:12" ht="46.5" customHeight="1" x14ac:dyDescent="0.2">
      <c r="B128" s="114"/>
      <c r="C128" s="114"/>
      <c r="D128" s="114"/>
      <c r="E128" s="104"/>
      <c r="F128" s="85" t="s">
        <v>181</v>
      </c>
      <c r="G128" s="182" t="s">
        <v>182</v>
      </c>
      <c r="H128" s="242">
        <v>3</v>
      </c>
      <c r="I128" s="242">
        <v>3</v>
      </c>
      <c r="J128" s="93">
        <v>1</v>
      </c>
      <c r="K128" s="102">
        <v>1</v>
      </c>
      <c r="L128" s="59"/>
    </row>
    <row r="129" spans="1:12" ht="69.75" customHeight="1" x14ac:dyDescent="0.2">
      <c r="B129" s="114"/>
      <c r="C129" s="114"/>
      <c r="D129" s="114"/>
      <c r="E129" s="104"/>
      <c r="F129" s="85"/>
      <c r="G129" s="182"/>
      <c r="H129" s="243"/>
      <c r="I129" s="243"/>
      <c r="J129" s="93"/>
      <c r="K129" s="98"/>
      <c r="L129" s="59"/>
    </row>
    <row r="130" spans="1:12" ht="46.5" customHeight="1" x14ac:dyDescent="0.2">
      <c r="B130" s="114"/>
      <c r="C130" s="114" t="s">
        <v>125</v>
      </c>
      <c r="D130" s="114" t="s">
        <v>126</v>
      </c>
      <c r="E130" s="104"/>
      <c r="F130" s="85" t="s">
        <v>183</v>
      </c>
      <c r="G130" s="182" t="s">
        <v>184</v>
      </c>
      <c r="H130" s="117">
        <v>43</v>
      </c>
      <c r="I130" s="117">
        <v>45</v>
      </c>
      <c r="J130" s="94">
        <v>0.9555555555555556</v>
      </c>
      <c r="K130" s="94">
        <v>1</v>
      </c>
      <c r="L130" s="60"/>
    </row>
    <row r="131" spans="1:12" ht="46.5" customHeight="1" x14ac:dyDescent="0.2">
      <c r="B131" s="114"/>
      <c r="C131" s="114"/>
      <c r="D131" s="114"/>
      <c r="E131" s="104"/>
      <c r="F131" s="85"/>
      <c r="G131" s="182"/>
      <c r="H131" s="117"/>
      <c r="I131" s="117"/>
      <c r="J131" s="94"/>
      <c r="K131" s="94"/>
      <c r="L131" s="60"/>
    </row>
    <row r="132" spans="1:12" ht="46.5" customHeight="1" x14ac:dyDescent="0.2">
      <c r="A132" s="43"/>
      <c r="B132" s="78" t="s">
        <v>185</v>
      </c>
      <c r="C132" s="103" t="s">
        <v>128</v>
      </c>
      <c r="D132" s="103" t="s">
        <v>186</v>
      </c>
      <c r="E132" s="120" t="s">
        <v>187</v>
      </c>
      <c r="F132" s="85" t="s">
        <v>188</v>
      </c>
      <c r="G132" s="211">
        <v>0.9</v>
      </c>
      <c r="H132" s="244">
        <v>480772197789</v>
      </c>
      <c r="I132" s="244">
        <v>460234605141</v>
      </c>
      <c r="J132" s="245">
        <v>1.0446241817077357</v>
      </c>
      <c r="K132" s="193">
        <v>1</v>
      </c>
      <c r="L132" s="14"/>
    </row>
    <row r="133" spans="1:12" ht="46.5" customHeight="1" x14ac:dyDescent="0.2">
      <c r="A133" s="43"/>
      <c r="B133" s="78"/>
      <c r="C133" s="103"/>
      <c r="D133" s="103"/>
      <c r="E133" s="120"/>
      <c r="F133" s="85"/>
      <c r="G133" s="211"/>
      <c r="H133" s="117"/>
      <c r="I133" s="117"/>
      <c r="J133" s="245"/>
      <c r="K133" s="117"/>
      <c r="L133" s="14"/>
    </row>
    <row r="134" spans="1:12" ht="46.5" customHeight="1" x14ac:dyDescent="0.2">
      <c r="A134" s="43"/>
      <c r="B134" s="78"/>
      <c r="C134" s="103"/>
      <c r="D134" s="103" t="s">
        <v>190</v>
      </c>
      <c r="E134" s="120"/>
      <c r="F134" s="85" t="s">
        <v>191</v>
      </c>
      <c r="G134" s="149">
        <v>0.06</v>
      </c>
      <c r="H134" s="177" t="s">
        <v>192</v>
      </c>
      <c r="I134" s="246">
        <v>393311003055</v>
      </c>
      <c r="J134" s="247">
        <v>-0.1056</v>
      </c>
      <c r="K134" s="125">
        <v>0</v>
      </c>
      <c r="L134" s="83" t="s">
        <v>209</v>
      </c>
    </row>
    <row r="135" spans="1:12" ht="46.5" customHeight="1" x14ac:dyDescent="0.2">
      <c r="A135" s="43"/>
      <c r="B135" s="78"/>
      <c r="C135" s="103"/>
      <c r="D135" s="103"/>
      <c r="E135" s="120"/>
      <c r="F135" s="85"/>
      <c r="G135" s="228"/>
      <c r="H135" s="248"/>
      <c r="I135" s="249"/>
      <c r="J135" s="250"/>
      <c r="K135" s="251"/>
      <c r="L135" s="99"/>
    </row>
    <row r="136" spans="1:12" ht="69.75" customHeight="1" x14ac:dyDescent="0.2">
      <c r="A136" s="43"/>
      <c r="B136" s="78"/>
      <c r="C136" s="103"/>
      <c r="D136" s="103"/>
      <c r="E136" s="120"/>
      <c r="F136" s="85"/>
      <c r="G136" s="228"/>
      <c r="H136" s="178"/>
      <c r="I136" s="252"/>
      <c r="J136" s="253"/>
      <c r="K136" s="119"/>
      <c r="L136" s="84"/>
    </row>
    <row r="137" spans="1:12" ht="46.5" customHeight="1" x14ac:dyDescent="0.2">
      <c r="A137" s="43"/>
      <c r="B137" s="78"/>
      <c r="C137" s="103"/>
      <c r="D137" s="103" t="s">
        <v>126</v>
      </c>
      <c r="E137" s="120"/>
      <c r="F137" s="85" t="s">
        <v>194</v>
      </c>
      <c r="G137" s="181">
        <v>0.9</v>
      </c>
      <c r="H137" s="27">
        <v>8</v>
      </c>
      <c r="I137" s="27">
        <v>14</v>
      </c>
      <c r="J137" s="19">
        <v>0.5714285714285714</v>
      </c>
      <c r="K137" s="208">
        <v>0.81499999999999995</v>
      </c>
      <c r="L137" s="83" t="s">
        <v>209</v>
      </c>
    </row>
    <row r="138" spans="1:12" ht="69.75" customHeight="1" x14ac:dyDescent="0.2">
      <c r="A138" s="43"/>
      <c r="B138" s="78"/>
      <c r="C138" s="103"/>
      <c r="D138" s="103"/>
      <c r="E138" s="120"/>
      <c r="F138" s="85"/>
      <c r="G138" s="181"/>
      <c r="H138" s="19" t="s">
        <v>195</v>
      </c>
      <c r="I138" s="19" t="s">
        <v>196</v>
      </c>
      <c r="J138" s="19" t="s">
        <v>197</v>
      </c>
      <c r="K138" s="118"/>
      <c r="L138" s="84"/>
    </row>
    <row r="139" spans="1:12" ht="46.5" customHeight="1" x14ac:dyDescent="0.2">
      <c r="A139" s="43"/>
      <c r="B139" s="78"/>
      <c r="C139" s="103"/>
      <c r="D139" s="103" t="s">
        <v>198</v>
      </c>
      <c r="E139" s="120"/>
      <c r="F139" s="85" t="s">
        <v>199</v>
      </c>
      <c r="G139" s="149">
        <v>0.5</v>
      </c>
      <c r="H139" s="187" t="s">
        <v>200</v>
      </c>
      <c r="I139" s="187" t="s">
        <v>201</v>
      </c>
      <c r="J139" s="102">
        <v>1.86</v>
      </c>
      <c r="K139" s="102">
        <v>1</v>
      </c>
      <c r="L139" s="57"/>
    </row>
    <row r="140" spans="1:12" ht="93" customHeight="1" x14ac:dyDescent="0.2">
      <c r="A140" s="43"/>
      <c r="B140" s="78"/>
      <c r="C140" s="103"/>
      <c r="D140" s="103"/>
      <c r="E140" s="120"/>
      <c r="F140" s="85"/>
      <c r="G140" s="182"/>
      <c r="H140" s="191"/>
      <c r="I140" s="191"/>
      <c r="J140" s="98"/>
      <c r="K140" s="98"/>
      <c r="L140" s="59"/>
    </row>
    <row r="141" spans="1:12" ht="46.5" customHeight="1" x14ac:dyDescent="0.2">
      <c r="A141" s="43"/>
      <c r="B141" s="78"/>
      <c r="C141" s="103"/>
      <c r="D141" s="103" t="s">
        <v>198</v>
      </c>
      <c r="E141" s="120"/>
      <c r="F141" s="85" t="s">
        <v>202</v>
      </c>
      <c r="G141" s="149">
        <v>0.06</v>
      </c>
      <c r="H141" s="135">
        <v>234780865043</v>
      </c>
      <c r="I141" s="137">
        <v>249115749861</v>
      </c>
      <c r="J141" s="139">
        <f>(H141-I141)/I141</f>
        <v>-5.7543069139540499E-2</v>
      </c>
      <c r="K141" s="254">
        <v>0</v>
      </c>
      <c r="L141" s="83" t="s">
        <v>209</v>
      </c>
    </row>
    <row r="142" spans="1:12" ht="93" customHeight="1" x14ac:dyDescent="0.2">
      <c r="A142" s="43"/>
      <c r="B142" s="78"/>
      <c r="C142" s="103"/>
      <c r="D142" s="103"/>
      <c r="E142" s="120"/>
      <c r="F142" s="85"/>
      <c r="G142" s="182"/>
      <c r="H142" s="136"/>
      <c r="I142" s="138"/>
      <c r="J142" s="140"/>
      <c r="K142" s="254"/>
      <c r="L142" s="84"/>
    </row>
    <row r="143" spans="1:12" ht="20.25" customHeight="1" x14ac:dyDescent="0.2">
      <c r="A143" s="43"/>
      <c r="B143" s="78"/>
      <c r="C143" s="103"/>
      <c r="D143" s="132" t="s">
        <v>198</v>
      </c>
      <c r="E143" s="120"/>
      <c r="F143" s="106" t="s">
        <v>203</v>
      </c>
      <c r="G143" s="233" t="s">
        <v>204</v>
      </c>
      <c r="H143" s="87">
        <v>175</v>
      </c>
      <c r="I143" s="102" t="s">
        <v>205</v>
      </c>
      <c r="J143" s="93">
        <v>1.32</v>
      </c>
      <c r="K143" s="102">
        <v>1</v>
      </c>
      <c r="L143" s="57"/>
    </row>
    <row r="144" spans="1:12" ht="69.75" customHeight="1" x14ac:dyDescent="0.2">
      <c r="A144" s="43"/>
      <c r="B144" s="78"/>
      <c r="C144" s="103"/>
      <c r="D144" s="133"/>
      <c r="E144" s="120"/>
      <c r="F144" s="107"/>
      <c r="G144" s="237"/>
      <c r="H144" s="87"/>
      <c r="I144" s="102"/>
      <c r="J144" s="93"/>
      <c r="K144" s="102"/>
      <c r="L144" s="57"/>
    </row>
    <row r="145" spans="1:12" ht="69.75" customHeight="1" x14ac:dyDescent="0.2">
      <c r="A145" s="43"/>
      <c r="B145" s="78"/>
      <c r="C145" s="103"/>
      <c r="D145" s="134"/>
      <c r="E145" s="120"/>
      <c r="F145" s="108"/>
      <c r="G145" s="239"/>
      <c r="H145" s="87"/>
      <c r="I145" s="102"/>
      <c r="J145" s="93"/>
      <c r="K145" s="102"/>
      <c r="L145" s="57"/>
    </row>
    <row r="146" spans="1:12" ht="69.75" customHeight="1" x14ac:dyDescent="0.2">
      <c r="A146" s="43"/>
      <c r="B146" s="78"/>
      <c r="C146" s="103"/>
      <c r="D146" s="103" t="s">
        <v>190</v>
      </c>
      <c r="E146" s="120"/>
      <c r="F146" s="85" t="s">
        <v>206</v>
      </c>
      <c r="G146" s="181">
        <v>0.95</v>
      </c>
      <c r="H146" s="255" t="s">
        <v>207</v>
      </c>
      <c r="I146" s="255" t="s">
        <v>208</v>
      </c>
      <c r="J146" s="94">
        <v>0.98470000000000002</v>
      </c>
      <c r="K146" s="256">
        <v>1</v>
      </c>
      <c r="L146" s="28"/>
    </row>
    <row r="147" spans="1:12" ht="46.5" customHeight="1" x14ac:dyDescent="0.2">
      <c r="A147" s="43"/>
      <c r="B147" s="78"/>
      <c r="C147" s="103"/>
      <c r="D147" s="103"/>
      <c r="E147" s="120"/>
      <c r="F147" s="85"/>
      <c r="G147" s="181"/>
      <c r="H147" s="257"/>
      <c r="I147" s="257"/>
      <c r="J147" s="94"/>
      <c r="K147" s="256"/>
      <c r="L147" s="28"/>
    </row>
    <row r="148" spans="1:12" ht="46.5" customHeight="1" x14ac:dyDescent="0.2">
      <c r="A148" s="44"/>
      <c r="B148" s="78"/>
      <c r="C148" s="103"/>
      <c r="D148" s="103"/>
      <c r="E148" s="120"/>
      <c r="F148" s="85"/>
      <c r="G148" s="181"/>
      <c r="H148" s="258"/>
      <c r="I148" s="258"/>
      <c r="J148" s="94"/>
      <c r="K148" s="256"/>
      <c r="L148" s="28"/>
    </row>
    <row r="149" spans="1:12" x14ac:dyDescent="0.2">
      <c r="A149" s="38"/>
      <c r="B149" s="38"/>
      <c r="C149" s="38"/>
      <c r="D149" s="38"/>
      <c r="E149" s="38"/>
      <c r="F149" s="38"/>
      <c r="G149" s="142"/>
      <c r="H149" s="35"/>
      <c r="I149" s="35"/>
      <c r="J149" s="35"/>
      <c r="K149" s="30"/>
      <c r="L149" s="29"/>
    </row>
    <row r="150" spans="1:12" ht="19.5" customHeight="1" thickBot="1" x14ac:dyDescent="0.3">
      <c r="A150" s="38"/>
      <c r="B150" s="38"/>
      <c r="C150" s="259"/>
      <c r="D150" s="38"/>
      <c r="E150" s="38"/>
      <c r="F150" s="38"/>
      <c r="G150" s="142"/>
      <c r="H150" s="35"/>
      <c r="I150" s="35"/>
      <c r="J150" s="35"/>
      <c r="K150" s="260">
        <f>AVERAGE(K8:K149)</f>
        <v>0.9223025640746868</v>
      </c>
      <c r="L150" s="29"/>
    </row>
    <row r="151" spans="1:12" ht="15" x14ac:dyDescent="0.25">
      <c r="A151" s="38"/>
      <c r="B151" s="38"/>
      <c r="C151" s="39" t="s">
        <v>240</v>
      </c>
      <c r="D151" s="38"/>
      <c r="E151" s="38"/>
      <c r="F151" s="38"/>
      <c r="G151" s="141"/>
      <c r="H151" s="35"/>
      <c r="I151" s="35"/>
      <c r="J151" s="35"/>
      <c r="K151" s="30"/>
      <c r="L151" s="29"/>
    </row>
    <row r="152" spans="1:12" ht="15" x14ac:dyDescent="0.25">
      <c r="A152" s="38"/>
      <c r="B152" s="38"/>
      <c r="C152" s="40" t="s">
        <v>241</v>
      </c>
      <c r="D152" s="38"/>
      <c r="E152" s="38"/>
      <c r="F152" s="38"/>
      <c r="G152" s="141"/>
      <c r="H152" s="35"/>
      <c r="I152" s="35"/>
      <c r="J152" s="35"/>
      <c r="K152" s="30"/>
      <c r="L152" s="29"/>
    </row>
    <row r="153" spans="1:12" ht="15" x14ac:dyDescent="0.25">
      <c r="A153" s="38"/>
      <c r="B153" s="38"/>
      <c r="C153" s="41"/>
      <c r="D153" s="38"/>
      <c r="E153" s="38"/>
      <c r="F153" s="38"/>
      <c r="G153" s="142"/>
      <c r="H153" s="35"/>
      <c r="I153" s="35"/>
      <c r="J153" s="35"/>
      <c r="K153" s="30"/>
      <c r="L153" s="29"/>
    </row>
    <row r="154" spans="1:12" ht="15" x14ac:dyDescent="0.25">
      <c r="A154" s="38"/>
      <c r="B154" s="42"/>
      <c r="C154" s="38"/>
      <c r="D154" s="38"/>
      <c r="E154" s="38"/>
      <c r="F154" s="38"/>
      <c r="G154" s="142"/>
      <c r="H154" s="35"/>
      <c r="I154" s="35"/>
      <c r="J154" s="35"/>
      <c r="K154" s="30"/>
      <c r="L154" s="29"/>
    </row>
    <row r="155" spans="1:12" x14ac:dyDescent="0.2">
      <c r="A155" s="38"/>
      <c r="B155" s="38"/>
      <c r="C155" s="38"/>
      <c r="D155" s="38"/>
      <c r="E155" s="38"/>
      <c r="F155" s="38"/>
      <c r="G155" s="142"/>
      <c r="H155" s="35"/>
      <c r="I155" s="35"/>
      <c r="J155" s="35"/>
      <c r="K155" s="30"/>
      <c r="L155" s="29"/>
    </row>
    <row r="156" spans="1:12" x14ac:dyDescent="0.2">
      <c r="A156" s="38"/>
      <c r="B156" s="38"/>
      <c r="C156" s="38"/>
      <c r="D156" s="38"/>
      <c r="E156" s="38"/>
      <c r="F156" s="38"/>
      <c r="G156" s="141"/>
      <c r="H156" s="35"/>
      <c r="I156" s="35"/>
      <c r="J156" s="35"/>
      <c r="K156" s="30"/>
      <c r="L156" s="29"/>
    </row>
    <row r="157" spans="1:12" x14ac:dyDescent="0.2">
      <c r="A157" s="38"/>
      <c r="B157" s="38"/>
      <c r="C157" s="38"/>
      <c r="D157" s="38"/>
      <c r="E157" s="38"/>
      <c r="F157" s="38"/>
      <c r="G157" s="141"/>
      <c r="H157" s="35"/>
      <c r="I157" s="35"/>
      <c r="J157" s="35"/>
      <c r="K157" s="30"/>
      <c r="L157" s="29"/>
    </row>
    <row r="158" spans="1:12" x14ac:dyDescent="0.2">
      <c r="A158" s="38"/>
      <c r="B158" s="38"/>
      <c r="C158" s="38"/>
      <c r="D158" s="38"/>
      <c r="E158" s="38"/>
      <c r="F158" s="38"/>
      <c r="G158" s="141"/>
      <c r="H158" s="35"/>
      <c r="I158" s="35"/>
      <c r="J158" s="35"/>
      <c r="K158" s="30"/>
      <c r="L158" s="29"/>
    </row>
    <row r="159" spans="1:12" x14ac:dyDescent="0.2">
      <c r="A159" s="38"/>
      <c r="B159" s="38"/>
      <c r="C159" s="38"/>
      <c r="D159" s="38"/>
      <c r="E159" s="38"/>
      <c r="F159" s="38"/>
      <c r="G159" s="36"/>
      <c r="H159" s="35"/>
      <c r="I159" s="35"/>
      <c r="J159" s="35"/>
      <c r="K159" s="30"/>
      <c r="L159" s="29"/>
    </row>
    <row r="160" spans="1:12" x14ac:dyDescent="0.2">
      <c r="A160" s="38"/>
      <c r="B160" s="38"/>
      <c r="C160" s="38"/>
      <c r="D160" s="38"/>
      <c r="E160" s="38"/>
      <c r="F160" s="38"/>
      <c r="G160" s="36"/>
      <c r="H160" s="35"/>
      <c r="I160" s="35"/>
      <c r="J160" s="35"/>
      <c r="K160" s="30"/>
      <c r="L160" s="29"/>
    </row>
    <row r="161" spans="1:12" x14ac:dyDescent="0.2">
      <c r="A161" s="38"/>
      <c r="B161" s="38"/>
      <c r="C161" s="38"/>
      <c r="D161" s="38"/>
      <c r="E161" s="38"/>
      <c r="F161" s="38"/>
      <c r="G161" s="141"/>
      <c r="H161" s="35"/>
      <c r="I161" s="35"/>
      <c r="J161" s="35"/>
      <c r="K161" s="30"/>
      <c r="L161" s="29"/>
    </row>
    <row r="162" spans="1:12" x14ac:dyDescent="0.2">
      <c r="A162" s="38"/>
      <c r="B162" s="38"/>
      <c r="C162" s="38"/>
      <c r="D162" s="38"/>
      <c r="E162" s="38"/>
      <c r="F162" s="38"/>
      <c r="G162" s="141"/>
      <c r="H162" s="35"/>
      <c r="I162" s="35"/>
      <c r="J162" s="35"/>
      <c r="K162" s="30"/>
      <c r="L162" s="29"/>
    </row>
    <row r="163" spans="1:12" x14ac:dyDescent="0.2">
      <c r="A163" s="38"/>
      <c r="B163" s="38"/>
      <c r="C163" s="38"/>
      <c r="D163" s="38"/>
      <c r="E163" s="38"/>
      <c r="F163" s="38"/>
      <c r="G163" s="141"/>
      <c r="H163" s="35"/>
      <c r="I163" s="35"/>
      <c r="J163" s="35"/>
      <c r="K163" s="30"/>
      <c r="L163" s="29"/>
    </row>
    <row r="164" spans="1:12" x14ac:dyDescent="0.2">
      <c r="A164" s="38"/>
      <c r="B164" s="38"/>
      <c r="C164" s="38"/>
      <c r="D164" s="38"/>
      <c r="E164" s="38"/>
      <c r="F164" s="38"/>
      <c r="G164" s="37"/>
      <c r="H164" s="35"/>
      <c r="I164" s="35"/>
      <c r="J164" s="35"/>
      <c r="K164" s="30"/>
      <c r="L164" s="29"/>
    </row>
    <row r="165" spans="1:12" x14ac:dyDescent="0.2">
      <c r="A165" s="38"/>
      <c r="B165" s="38"/>
      <c r="C165" s="38"/>
      <c r="D165" s="38"/>
      <c r="E165" s="38"/>
      <c r="F165" s="38"/>
      <c r="G165" s="37"/>
      <c r="H165" s="35"/>
      <c r="I165" s="35"/>
      <c r="J165" s="35"/>
      <c r="K165" s="30"/>
      <c r="L165" s="29"/>
    </row>
    <row r="166" spans="1:12" x14ac:dyDescent="0.2">
      <c r="A166" s="38"/>
      <c r="B166" s="38"/>
      <c r="C166" s="38"/>
      <c r="D166" s="38"/>
      <c r="E166" s="38"/>
      <c r="F166" s="38"/>
      <c r="G166" s="37"/>
      <c r="H166" s="35"/>
      <c r="I166" s="35"/>
      <c r="J166" s="35"/>
      <c r="K166" s="30"/>
      <c r="L166" s="29"/>
    </row>
    <row r="167" spans="1:12" x14ac:dyDescent="0.2">
      <c r="A167" s="38"/>
      <c r="B167" s="38"/>
      <c r="C167" s="38"/>
      <c r="D167" s="38"/>
      <c r="E167" s="38"/>
      <c r="F167" s="38"/>
      <c r="G167" s="37"/>
      <c r="H167" s="35"/>
      <c r="I167" s="35"/>
      <c r="J167" s="35"/>
      <c r="K167" s="30"/>
      <c r="L167" s="29"/>
    </row>
    <row r="168" spans="1:12" x14ac:dyDescent="0.2">
      <c r="A168" s="38"/>
      <c r="B168" s="38"/>
      <c r="C168" s="38"/>
      <c r="D168" s="38"/>
      <c r="E168" s="38"/>
      <c r="F168" s="38"/>
      <c r="G168" s="37"/>
      <c r="H168" s="35"/>
      <c r="I168" s="35"/>
      <c r="J168" s="35"/>
      <c r="K168" s="30"/>
      <c r="L168" s="29"/>
    </row>
    <row r="169" spans="1:12" x14ac:dyDescent="0.2">
      <c r="A169" s="38"/>
      <c r="B169" s="38"/>
      <c r="C169" s="38"/>
      <c r="D169" s="38"/>
      <c r="E169" s="38"/>
      <c r="F169" s="38"/>
      <c r="G169" s="37"/>
      <c r="H169" s="35"/>
      <c r="I169" s="35"/>
      <c r="J169" s="35"/>
      <c r="K169" s="30"/>
      <c r="L169" s="29"/>
    </row>
    <row r="170" spans="1:12" x14ac:dyDescent="0.2">
      <c r="G170" s="32"/>
      <c r="H170" s="29"/>
      <c r="I170" s="29"/>
      <c r="J170" s="29"/>
      <c r="K170" s="30"/>
      <c r="L170" s="29"/>
    </row>
    <row r="171" spans="1:12" x14ac:dyDescent="0.2">
      <c r="G171" s="32"/>
      <c r="H171" s="29"/>
      <c r="I171" s="29"/>
      <c r="J171" s="29"/>
      <c r="K171" s="30"/>
      <c r="L171" s="29"/>
    </row>
    <row r="172" spans="1:12" x14ac:dyDescent="0.2">
      <c r="G172" s="32"/>
    </row>
    <row r="173" spans="1:12" x14ac:dyDescent="0.2">
      <c r="G173" s="32"/>
    </row>
    <row r="174" spans="1:12" x14ac:dyDescent="0.2">
      <c r="G174" s="32"/>
    </row>
    <row r="175" spans="1:12" x14ac:dyDescent="0.2">
      <c r="G175" s="32"/>
    </row>
    <row r="176" spans="1:12" x14ac:dyDescent="0.2">
      <c r="G176" s="32"/>
    </row>
    <row r="177" spans="7:7" x14ac:dyDescent="0.2">
      <c r="G177" s="32"/>
    </row>
    <row r="178" spans="7:7" x14ac:dyDescent="0.2">
      <c r="G178" s="32"/>
    </row>
    <row r="179" spans="7:7" x14ac:dyDescent="0.2">
      <c r="G179" s="32"/>
    </row>
    <row r="180" spans="7:7" x14ac:dyDescent="0.2">
      <c r="G180" s="32"/>
    </row>
    <row r="181" spans="7:7" x14ac:dyDescent="0.2">
      <c r="G181" s="32"/>
    </row>
    <row r="182" spans="7:7" x14ac:dyDescent="0.2">
      <c r="G182" s="32"/>
    </row>
    <row r="183" spans="7:7" x14ac:dyDescent="0.2">
      <c r="G183" s="32"/>
    </row>
    <row r="184" spans="7:7" x14ac:dyDescent="0.2">
      <c r="G184" s="32"/>
    </row>
    <row r="185" spans="7:7" x14ac:dyDescent="0.2">
      <c r="G185" s="32"/>
    </row>
    <row r="186" spans="7:7" x14ac:dyDescent="0.2">
      <c r="G186" s="32"/>
    </row>
    <row r="187" spans="7:7" x14ac:dyDescent="0.2">
      <c r="G187" s="32"/>
    </row>
    <row r="188" spans="7:7" x14ac:dyDescent="0.2">
      <c r="G188" s="32"/>
    </row>
  </sheetData>
  <autoFilter ref="A7:WUT148" xr:uid="{00000000-0009-0000-0000-000000000000}"/>
  <mergeCells count="398">
    <mergeCell ref="L98:L99"/>
    <mergeCell ref="L134:L136"/>
    <mergeCell ref="L137:L138"/>
    <mergeCell ref="L141:L142"/>
    <mergeCell ref="D146:D148"/>
    <mergeCell ref="F146:F148"/>
    <mergeCell ref="K141:K142"/>
    <mergeCell ref="G139:G140"/>
    <mergeCell ref="H139:H140"/>
    <mergeCell ref="G137:G138"/>
    <mergeCell ref="K137:K138"/>
    <mergeCell ref="K132:K133"/>
    <mergeCell ref="K128:K129"/>
    <mergeCell ref="I126:I127"/>
    <mergeCell ref="J126:J127"/>
    <mergeCell ref="K126:K127"/>
    <mergeCell ref="G161:G163"/>
    <mergeCell ref="K146:K148"/>
    <mergeCell ref="G149:G150"/>
    <mergeCell ref="G151:G152"/>
    <mergeCell ref="G153:G155"/>
    <mergeCell ref="G156:G158"/>
    <mergeCell ref="G146:G148"/>
    <mergeCell ref="H146:H148"/>
    <mergeCell ref="I146:I148"/>
    <mergeCell ref="J146:J148"/>
    <mergeCell ref="D143:D145"/>
    <mergeCell ref="F143:F145"/>
    <mergeCell ref="G143:G145"/>
    <mergeCell ref="H143:H145"/>
    <mergeCell ref="I143:I145"/>
    <mergeCell ref="J143:J145"/>
    <mergeCell ref="K143:K145"/>
    <mergeCell ref="G141:G142"/>
    <mergeCell ref="H141:H142"/>
    <mergeCell ref="I141:I142"/>
    <mergeCell ref="J141:J142"/>
    <mergeCell ref="D141:D142"/>
    <mergeCell ref="F141:F142"/>
    <mergeCell ref="K139:K140"/>
    <mergeCell ref="I139:I140"/>
    <mergeCell ref="J139:J140"/>
    <mergeCell ref="D134:D136"/>
    <mergeCell ref="F134:F136"/>
    <mergeCell ref="G134:G136"/>
    <mergeCell ref="G132:G133"/>
    <mergeCell ref="H132:H133"/>
    <mergeCell ref="I132:I133"/>
    <mergeCell ref="J132:J133"/>
    <mergeCell ref="H134:H136"/>
    <mergeCell ref="I134:I136"/>
    <mergeCell ref="J134:J136"/>
    <mergeCell ref="K134:K136"/>
    <mergeCell ref="D139:D140"/>
    <mergeCell ref="F139:F140"/>
    <mergeCell ref="K130:K131"/>
    <mergeCell ref="G130:G131"/>
    <mergeCell ref="H130:H131"/>
    <mergeCell ref="I130:I131"/>
    <mergeCell ref="J130:J131"/>
    <mergeCell ref="B132:B148"/>
    <mergeCell ref="C132:C148"/>
    <mergeCell ref="D132:D133"/>
    <mergeCell ref="E132:E148"/>
    <mergeCell ref="F132:F133"/>
    <mergeCell ref="C130:C131"/>
    <mergeCell ref="D130:D131"/>
    <mergeCell ref="F130:F131"/>
    <mergeCell ref="D137:D138"/>
    <mergeCell ref="F137:F138"/>
    <mergeCell ref="G124:G125"/>
    <mergeCell ref="H124:H125"/>
    <mergeCell ref="I124:I125"/>
    <mergeCell ref="J124:J125"/>
    <mergeCell ref="G128:G129"/>
    <mergeCell ref="H128:H129"/>
    <mergeCell ref="I128:I129"/>
    <mergeCell ref="J128:J129"/>
    <mergeCell ref="D126:D129"/>
    <mergeCell ref="F126:F127"/>
    <mergeCell ref="F128:F129"/>
    <mergeCell ref="K122:K123"/>
    <mergeCell ref="B124:B131"/>
    <mergeCell ref="C124:C125"/>
    <mergeCell ref="D124:D125"/>
    <mergeCell ref="E124:E131"/>
    <mergeCell ref="F124:F125"/>
    <mergeCell ref="G122:G123"/>
    <mergeCell ref="H122:H123"/>
    <mergeCell ref="I122:I123"/>
    <mergeCell ref="J122:J123"/>
    <mergeCell ref="G126:G127"/>
    <mergeCell ref="H126:H127"/>
    <mergeCell ref="B122:B123"/>
    <mergeCell ref="F122:F123"/>
    <mergeCell ref="K124:K125"/>
    <mergeCell ref="C126:C129"/>
    <mergeCell ref="B117:B121"/>
    <mergeCell ref="C117:C123"/>
    <mergeCell ref="D117:D123"/>
    <mergeCell ref="E115:E123"/>
    <mergeCell ref="F115:F116"/>
    <mergeCell ref="B112:B116"/>
    <mergeCell ref="C112:C116"/>
    <mergeCell ref="D112:D116"/>
    <mergeCell ref="E112:E114"/>
    <mergeCell ref="F112:F114"/>
    <mergeCell ref="J117:J118"/>
    <mergeCell ref="K117:K118"/>
    <mergeCell ref="F119:F121"/>
    <mergeCell ref="G119:G121"/>
    <mergeCell ref="G117:G118"/>
    <mergeCell ref="H117:H118"/>
    <mergeCell ref="I117:I118"/>
    <mergeCell ref="F117:F118"/>
    <mergeCell ref="H119:H121"/>
    <mergeCell ref="I119:I121"/>
    <mergeCell ref="J119:J121"/>
    <mergeCell ref="K119:K121"/>
    <mergeCell ref="I112:I114"/>
    <mergeCell ref="G109:G111"/>
    <mergeCell ref="K109:K111"/>
    <mergeCell ref="G115:G116"/>
    <mergeCell ref="H115:H116"/>
    <mergeCell ref="I115:I116"/>
    <mergeCell ref="J115:J116"/>
    <mergeCell ref="K115:K116"/>
    <mergeCell ref="J112:J114"/>
    <mergeCell ref="K112:K114"/>
    <mergeCell ref="G106:G108"/>
    <mergeCell ref="H106:H108"/>
    <mergeCell ref="G112:G114"/>
    <mergeCell ref="H112:H114"/>
    <mergeCell ref="K104:K105"/>
    <mergeCell ref="L104:L105"/>
    <mergeCell ref="B106:B111"/>
    <mergeCell ref="C106:C111"/>
    <mergeCell ref="D106:D111"/>
    <mergeCell ref="E106:E111"/>
    <mergeCell ref="F106:F108"/>
    <mergeCell ref="G104:G105"/>
    <mergeCell ref="I106:I108"/>
    <mergeCell ref="J106:J108"/>
    <mergeCell ref="K106:K108"/>
    <mergeCell ref="F109:F111"/>
    <mergeCell ref="G98:G99"/>
    <mergeCell ref="K98:K99"/>
    <mergeCell ref="J102:J103"/>
    <mergeCell ref="K102:K103"/>
    <mergeCell ref="B104:B105"/>
    <mergeCell ref="C104:C105"/>
    <mergeCell ref="D104:D105"/>
    <mergeCell ref="E104:E105"/>
    <mergeCell ref="F104:F105"/>
    <mergeCell ref="G102:G103"/>
    <mergeCell ref="H102:H103"/>
    <mergeCell ref="I102:I103"/>
    <mergeCell ref="B102:B103"/>
    <mergeCell ref="C102:C103"/>
    <mergeCell ref="D102:D103"/>
    <mergeCell ref="F102:F103"/>
    <mergeCell ref="D100:D101"/>
    <mergeCell ref="E100:E103"/>
    <mergeCell ref="F100:F101"/>
    <mergeCell ref="I96:I97"/>
    <mergeCell ref="J96:J97"/>
    <mergeCell ref="K96:K97"/>
    <mergeCell ref="B98:B101"/>
    <mergeCell ref="C98:C99"/>
    <mergeCell ref="D98:D99"/>
    <mergeCell ref="E98:E99"/>
    <mergeCell ref="F98:F99"/>
    <mergeCell ref="G96:G97"/>
    <mergeCell ref="H96:H97"/>
    <mergeCell ref="G100:G101"/>
    <mergeCell ref="H100:H101"/>
    <mergeCell ref="I100:I101"/>
    <mergeCell ref="J100:J101"/>
    <mergeCell ref="K100:K101"/>
    <mergeCell ref="C100:C101"/>
    <mergeCell ref="G93:G95"/>
    <mergeCell ref="H93:H95"/>
    <mergeCell ref="C90:C95"/>
    <mergeCell ref="D90:D95"/>
    <mergeCell ref="E90:E95"/>
    <mergeCell ref="F90:F92"/>
    <mergeCell ref="K90:K92"/>
    <mergeCell ref="I87:I89"/>
    <mergeCell ref="J87:J89"/>
    <mergeCell ref="K87:K89"/>
    <mergeCell ref="I93:I95"/>
    <mergeCell ref="J93:J95"/>
    <mergeCell ref="K93:K95"/>
    <mergeCell ref="L93:L95"/>
    <mergeCell ref="J81:J83"/>
    <mergeCell ref="G87:G89"/>
    <mergeCell ref="H87:H89"/>
    <mergeCell ref="B87:B97"/>
    <mergeCell ref="C87:C89"/>
    <mergeCell ref="D87:D89"/>
    <mergeCell ref="E87:E89"/>
    <mergeCell ref="F87:F89"/>
    <mergeCell ref="F93:F95"/>
    <mergeCell ref="G90:G92"/>
    <mergeCell ref="C96:C97"/>
    <mergeCell ref="D96:D97"/>
    <mergeCell ref="E96:E97"/>
    <mergeCell ref="F96:F97"/>
    <mergeCell ref="G84:G86"/>
    <mergeCell ref="G81:G83"/>
    <mergeCell ref="H81:H83"/>
    <mergeCell ref="I81:I83"/>
    <mergeCell ref="G79:G80"/>
    <mergeCell ref="K79:K80"/>
    <mergeCell ref="L79:L80"/>
    <mergeCell ref="C81:C86"/>
    <mergeCell ref="D81:D86"/>
    <mergeCell ref="F81:F83"/>
    <mergeCell ref="F79:F80"/>
    <mergeCell ref="H84:H86"/>
    <mergeCell ref="I84:I86"/>
    <mergeCell ref="J84:J86"/>
    <mergeCell ref="K84:K86"/>
    <mergeCell ref="L84:L85"/>
    <mergeCell ref="K81:K83"/>
    <mergeCell ref="G76:G78"/>
    <mergeCell ref="H76:H78"/>
    <mergeCell ref="I76:I78"/>
    <mergeCell ref="J76:J78"/>
    <mergeCell ref="K76:K78"/>
    <mergeCell ref="F76:F78"/>
    <mergeCell ref="J72:J73"/>
    <mergeCell ref="K72:K75"/>
    <mergeCell ref="H74:H75"/>
    <mergeCell ref="I74:I75"/>
    <mergeCell ref="J74:J75"/>
    <mergeCell ref="G72:G75"/>
    <mergeCell ref="H72:H73"/>
    <mergeCell ref="I72:I73"/>
    <mergeCell ref="L72:L75"/>
    <mergeCell ref="B72:B86"/>
    <mergeCell ref="C72:C80"/>
    <mergeCell ref="D72:D80"/>
    <mergeCell ref="E72:E83"/>
    <mergeCell ref="F72:F75"/>
    <mergeCell ref="B48:B71"/>
    <mergeCell ref="C48:C71"/>
    <mergeCell ref="D48:D71"/>
    <mergeCell ref="E48:E71"/>
    <mergeCell ref="E84:E86"/>
    <mergeCell ref="F84:F86"/>
    <mergeCell ref="F65:F68"/>
    <mergeCell ref="F54:F56"/>
    <mergeCell ref="F50:F51"/>
    <mergeCell ref="K65:K68"/>
    <mergeCell ref="F69:F71"/>
    <mergeCell ref="G69:G71"/>
    <mergeCell ref="H69:H71"/>
    <mergeCell ref="I69:I71"/>
    <mergeCell ref="J69:J71"/>
    <mergeCell ref="K69:K71"/>
    <mergeCell ref="I57:I60"/>
    <mergeCell ref="J57:J60"/>
    <mergeCell ref="K57:K60"/>
    <mergeCell ref="F61:F64"/>
    <mergeCell ref="G57:G60"/>
    <mergeCell ref="H57:H60"/>
    <mergeCell ref="F57:F60"/>
    <mergeCell ref="G61:G64"/>
    <mergeCell ref="K61:K64"/>
    <mergeCell ref="L61:L64"/>
    <mergeCell ref="G54:G56"/>
    <mergeCell ref="H54:H56"/>
    <mergeCell ref="I54:I56"/>
    <mergeCell ref="J54:J56"/>
    <mergeCell ref="K54:K56"/>
    <mergeCell ref="I52:I53"/>
    <mergeCell ref="J52:J53"/>
    <mergeCell ref="K52:K53"/>
    <mergeCell ref="G52:G53"/>
    <mergeCell ref="H52:H53"/>
    <mergeCell ref="F52:F53"/>
    <mergeCell ref="G50:G51"/>
    <mergeCell ref="H50:H51"/>
    <mergeCell ref="I50:I51"/>
    <mergeCell ref="J50:J51"/>
    <mergeCell ref="K50:K51"/>
    <mergeCell ref="I48:I49"/>
    <mergeCell ref="J48:J49"/>
    <mergeCell ref="K48:K49"/>
    <mergeCell ref="G48:G49"/>
    <mergeCell ref="H48:H49"/>
    <mergeCell ref="F48:F49"/>
    <mergeCell ref="G45:G47"/>
    <mergeCell ref="H45:H47"/>
    <mergeCell ref="I45:I47"/>
    <mergeCell ref="J45:J47"/>
    <mergeCell ref="K45:K47"/>
    <mergeCell ref="F45:F47"/>
    <mergeCell ref="J42:J44"/>
    <mergeCell ref="K42:K44"/>
    <mergeCell ref="F42:F44"/>
    <mergeCell ref="L42:L44"/>
    <mergeCell ref="F40:F41"/>
    <mergeCell ref="G42:G44"/>
    <mergeCell ref="H42:H43"/>
    <mergeCell ref="I42:I43"/>
    <mergeCell ref="J36:J37"/>
    <mergeCell ref="K36:K37"/>
    <mergeCell ref="G40:G41"/>
    <mergeCell ref="H40:H41"/>
    <mergeCell ref="I40:I41"/>
    <mergeCell ref="J40:J41"/>
    <mergeCell ref="K40:K41"/>
    <mergeCell ref="L36:L37"/>
    <mergeCell ref="G38:G39"/>
    <mergeCell ref="F36:F37"/>
    <mergeCell ref="G36:G37"/>
    <mergeCell ref="H36:H37"/>
    <mergeCell ref="I36:I37"/>
    <mergeCell ref="G34:G35"/>
    <mergeCell ref="H34:H35"/>
    <mergeCell ref="I34:I35"/>
    <mergeCell ref="J34:J35"/>
    <mergeCell ref="K34:K35"/>
    <mergeCell ref="H38:H39"/>
    <mergeCell ref="I38:I39"/>
    <mergeCell ref="J38:J39"/>
    <mergeCell ref="K38:K39"/>
    <mergeCell ref="L38:L39"/>
    <mergeCell ref="F34:F35"/>
    <mergeCell ref="F38:F39"/>
    <mergeCell ref="F32:F33"/>
    <mergeCell ref="G32:G33"/>
    <mergeCell ref="H32:H33"/>
    <mergeCell ref="I32:I33"/>
    <mergeCell ref="J32:J33"/>
    <mergeCell ref="K32:K33"/>
    <mergeCell ref="L32:L33"/>
    <mergeCell ref="F26:F31"/>
    <mergeCell ref="G26:G31"/>
    <mergeCell ref="K26:K31"/>
    <mergeCell ref="F24:F25"/>
    <mergeCell ref="G24:G25"/>
    <mergeCell ref="K24:K25"/>
    <mergeCell ref="L24:L25"/>
    <mergeCell ref="F22:F23"/>
    <mergeCell ref="G22:G23"/>
    <mergeCell ref="J22:J23"/>
    <mergeCell ref="K22:K23"/>
    <mergeCell ref="L20:L21"/>
    <mergeCell ref="F20:F21"/>
    <mergeCell ref="G20:G21"/>
    <mergeCell ref="J20:J21"/>
    <mergeCell ref="K20:K21"/>
    <mergeCell ref="J16:J17"/>
    <mergeCell ref="K16:K17"/>
    <mergeCell ref="F18:F19"/>
    <mergeCell ref="G18:G19"/>
    <mergeCell ref="J18:J19"/>
    <mergeCell ref="K18:K19"/>
    <mergeCell ref="K12:K13"/>
    <mergeCell ref="F14:F15"/>
    <mergeCell ref="G14:G15"/>
    <mergeCell ref="J14:J15"/>
    <mergeCell ref="K14:K15"/>
    <mergeCell ref="L12:L13"/>
    <mergeCell ref="L14:L15"/>
    <mergeCell ref="K8:K9"/>
    <mergeCell ref="F10:F11"/>
    <mergeCell ref="G10:G11"/>
    <mergeCell ref="J10:J11"/>
    <mergeCell ref="G8:G9"/>
    <mergeCell ref="I8:I9"/>
    <mergeCell ref="J8:J9"/>
    <mergeCell ref="K10:K11"/>
    <mergeCell ref="L10:L11"/>
    <mergeCell ref="B8:B47"/>
    <mergeCell ref="C8:C47"/>
    <mergeCell ref="D8:D47"/>
    <mergeCell ref="E8:E47"/>
    <mergeCell ref="F8:F9"/>
    <mergeCell ref="H6:J6"/>
    <mergeCell ref="F12:F13"/>
    <mergeCell ref="G12:G13"/>
    <mergeCell ref="J12:J13"/>
    <mergeCell ref="F16:F17"/>
    <mergeCell ref="G16:G17"/>
    <mergeCell ref="B2:L2"/>
    <mergeCell ref="B3:L3"/>
    <mergeCell ref="B5:D5"/>
    <mergeCell ref="E5:E7"/>
    <mergeCell ref="F5:L5"/>
    <mergeCell ref="B6:B7"/>
    <mergeCell ref="C6:C7"/>
    <mergeCell ref="D6:D7"/>
    <mergeCell ref="K6:K7"/>
    <mergeCell ref="L6:L7"/>
  </mergeCells>
  <pageMargins left="0.25" right="0.25" top="0.75" bottom="0.75" header="0.3" footer="0.3"/>
  <pageSetup paperSize="3" scale="24" orientation="landscape" r:id="rId1"/>
  <rowBreaks count="3" manualBreakCount="3">
    <brk id="47" max="16383" man="1"/>
    <brk id="86" max="16383" man="1"/>
    <brk id="12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"/>
  <sheetViews>
    <sheetView topLeftCell="A10" workbookViewId="0">
      <selection activeCell="D10" sqref="D10"/>
    </sheetView>
  </sheetViews>
  <sheetFormatPr baseColWidth="10" defaultRowHeight="15" x14ac:dyDescent="0.25"/>
  <cols>
    <col min="2" max="2" width="71.7109375" customWidth="1"/>
    <col min="3" max="3" width="29" customWidth="1"/>
  </cols>
  <sheetData>
    <row r="2" spans="1:4" ht="18" x14ac:dyDescent="0.25">
      <c r="B2" s="148" t="s">
        <v>239</v>
      </c>
      <c r="C2" s="148"/>
    </row>
    <row r="5" spans="1:4" x14ac:dyDescent="0.25">
      <c r="B5" s="143" t="s">
        <v>238</v>
      </c>
      <c r="C5" s="146" t="s">
        <v>237</v>
      </c>
    </row>
    <row r="6" spans="1:4" x14ac:dyDescent="0.25">
      <c r="B6" s="143"/>
      <c r="C6" s="147"/>
    </row>
    <row r="7" spans="1:4" x14ac:dyDescent="0.25">
      <c r="A7">
        <v>1</v>
      </c>
      <c r="B7" s="55" t="s">
        <v>236</v>
      </c>
      <c r="C7" s="53">
        <v>1</v>
      </c>
    </row>
    <row r="8" spans="1:4" x14ac:dyDescent="0.25">
      <c r="A8">
        <v>2</v>
      </c>
      <c r="B8" s="55" t="s">
        <v>180</v>
      </c>
      <c r="C8" s="53">
        <v>1</v>
      </c>
    </row>
    <row r="9" spans="1:4" x14ac:dyDescent="0.25">
      <c r="A9">
        <v>3</v>
      </c>
      <c r="B9" s="55" t="s">
        <v>235</v>
      </c>
      <c r="C9" s="53">
        <v>0.89</v>
      </c>
    </row>
    <row r="10" spans="1:4" x14ac:dyDescent="0.25">
      <c r="A10">
        <v>4</v>
      </c>
      <c r="B10" s="55" t="s">
        <v>189</v>
      </c>
      <c r="C10" s="53">
        <v>0.96</v>
      </c>
      <c r="D10" s="64">
        <v>0.8</v>
      </c>
    </row>
    <row r="11" spans="1:4" x14ac:dyDescent="0.25">
      <c r="A11">
        <v>5</v>
      </c>
      <c r="B11" s="55" t="s">
        <v>234</v>
      </c>
      <c r="C11" s="53">
        <v>1</v>
      </c>
    </row>
    <row r="12" spans="1:4" x14ac:dyDescent="0.25">
      <c r="A12">
        <v>6</v>
      </c>
      <c r="B12" s="55" t="s">
        <v>233</v>
      </c>
      <c r="C12" s="53">
        <v>1</v>
      </c>
    </row>
    <row r="13" spans="1:4" x14ac:dyDescent="0.25">
      <c r="A13">
        <v>7</v>
      </c>
      <c r="B13" s="55" t="s">
        <v>232</v>
      </c>
      <c r="C13" s="53">
        <v>1</v>
      </c>
    </row>
    <row r="14" spans="1:4" x14ac:dyDescent="0.25">
      <c r="A14">
        <v>8</v>
      </c>
      <c r="B14" s="56" t="s">
        <v>231</v>
      </c>
      <c r="C14" s="53">
        <v>0.94</v>
      </c>
    </row>
    <row r="15" spans="1:4" x14ac:dyDescent="0.25">
      <c r="A15">
        <v>9</v>
      </c>
      <c r="B15" s="56" t="s">
        <v>230</v>
      </c>
      <c r="C15" s="53">
        <v>1</v>
      </c>
    </row>
    <row r="16" spans="1:4" x14ac:dyDescent="0.25">
      <c r="A16">
        <v>10</v>
      </c>
      <c r="B16" s="54" t="s">
        <v>175</v>
      </c>
      <c r="C16" s="53">
        <v>1</v>
      </c>
    </row>
    <row r="17" spans="1:3" x14ac:dyDescent="0.25">
      <c r="A17">
        <v>11</v>
      </c>
      <c r="B17" s="55" t="s">
        <v>193</v>
      </c>
      <c r="C17" s="53">
        <v>0</v>
      </c>
    </row>
    <row r="18" spans="1:3" x14ac:dyDescent="0.25">
      <c r="A18">
        <v>12</v>
      </c>
      <c r="B18" s="55" t="s">
        <v>156</v>
      </c>
      <c r="C18" s="53">
        <v>1</v>
      </c>
    </row>
    <row r="19" spans="1:3" x14ac:dyDescent="0.25">
      <c r="A19">
        <v>13</v>
      </c>
      <c r="B19" s="55" t="s">
        <v>229</v>
      </c>
      <c r="C19" s="53">
        <v>1</v>
      </c>
    </row>
    <row r="20" spans="1:3" x14ac:dyDescent="0.25">
      <c r="A20">
        <v>14</v>
      </c>
      <c r="B20" s="54" t="s">
        <v>228</v>
      </c>
      <c r="C20" s="53">
        <v>0.94289999999999996</v>
      </c>
    </row>
    <row r="21" spans="1:3" x14ac:dyDescent="0.25">
      <c r="A21">
        <v>15</v>
      </c>
      <c r="B21" s="54" t="s">
        <v>227</v>
      </c>
      <c r="C21" s="53">
        <v>0.79</v>
      </c>
    </row>
    <row r="22" spans="1:3" x14ac:dyDescent="0.25">
      <c r="A22">
        <v>16</v>
      </c>
      <c r="B22" s="54" t="s">
        <v>226</v>
      </c>
      <c r="C22" s="53">
        <v>1</v>
      </c>
    </row>
    <row r="23" spans="1:3" x14ac:dyDescent="0.25">
      <c r="A23">
        <v>17</v>
      </c>
      <c r="B23" s="54" t="s">
        <v>225</v>
      </c>
      <c r="C23" s="53">
        <v>1</v>
      </c>
    </row>
    <row r="24" spans="1:3" x14ac:dyDescent="0.25">
      <c r="A24">
        <v>18</v>
      </c>
      <c r="B24" s="54" t="s">
        <v>224</v>
      </c>
      <c r="C24" s="53">
        <v>0.95689999999999997</v>
      </c>
    </row>
    <row r="25" spans="1:3" x14ac:dyDescent="0.25">
      <c r="A25">
        <v>19</v>
      </c>
      <c r="B25" s="54" t="s">
        <v>223</v>
      </c>
      <c r="C25" s="53">
        <v>0.92</v>
      </c>
    </row>
    <row r="26" spans="1:3" x14ac:dyDescent="0.25">
      <c r="A26">
        <v>20</v>
      </c>
      <c r="B26" s="54" t="s">
        <v>222</v>
      </c>
      <c r="C26" s="53">
        <v>0.96</v>
      </c>
    </row>
    <row r="27" spans="1:3" x14ac:dyDescent="0.25">
      <c r="B27" s="52"/>
    </row>
    <row r="28" spans="1:3" x14ac:dyDescent="0.25">
      <c r="B28" s="52"/>
    </row>
    <row r="29" spans="1:3" x14ac:dyDescent="0.25">
      <c r="B29" s="144" t="s">
        <v>221</v>
      </c>
      <c r="C29" s="145"/>
    </row>
    <row r="30" spans="1:3" x14ac:dyDescent="0.25">
      <c r="B30" s="50" t="s">
        <v>220</v>
      </c>
      <c r="C30" s="51">
        <v>17</v>
      </c>
    </row>
    <row r="31" spans="1:3" x14ac:dyDescent="0.25">
      <c r="B31" s="50" t="s">
        <v>219</v>
      </c>
      <c r="C31" s="49">
        <v>20</v>
      </c>
    </row>
    <row r="32" spans="1:3" ht="15.75" thickBot="1" x14ac:dyDescent="0.3">
      <c r="B32" s="48" t="s">
        <v>218</v>
      </c>
      <c r="C32" s="47">
        <f>+C30/C31</f>
        <v>0.85</v>
      </c>
    </row>
  </sheetData>
  <mergeCells count="4">
    <mergeCell ref="B5:B6"/>
    <mergeCell ref="B29:C29"/>
    <mergeCell ref="C5:C6"/>
    <mergeCell ref="B2:C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POA 2020</vt:lpstr>
      <vt:lpstr>Hoja1</vt:lpstr>
      <vt:lpstr>'POA 2020'!Área_de_impresión</vt:lpstr>
      <vt:lpstr>'POA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2021-02-03T20:27:14Z</dcterms:created>
  <dcterms:modified xsi:type="dcterms:W3CDTF">2021-03-19T20:31:10Z</dcterms:modified>
</cp:coreProperties>
</file>