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/>
  <mc:AlternateContent xmlns:mc="http://schemas.openxmlformats.org/markup-compatibility/2006">
    <mc:Choice Requires="x15">
      <x15ac:absPath xmlns:x15ac="http://schemas.microsoft.com/office/spreadsheetml/2010/11/ac" url="C:\Users\epidemiologia.rio\Documents\COORDINACION VSP\2019\COVE\ENGATIVA- SUBA\AGOSTO\"/>
    </mc:Choice>
  </mc:AlternateContent>
  <xr:revisionPtr revIDLastSave="0" documentId="8_{3BD1FFE5-6B25-4C62-BACC-CF76F751D150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Sistematización" sheetId="1" r:id="rId1"/>
    <sheet name="Gráficas" sheetId="2" r:id="rId2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3" i="2" l="1"/>
  <c r="F103" i="2"/>
  <c r="G103" i="2"/>
  <c r="H103" i="2"/>
  <c r="E104" i="2"/>
  <c r="F104" i="2"/>
  <c r="G104" i="2"/>
  <c r="H104" i="2"/>
  <c r="E105" i="2"/>
  <c r="F105" i="2"/>
  <c r="G105" i="2"/>
  <c r="H105" i="2"/>
  <c r="E106" i="2"/>
  <c r="F106" i="2"/>
  <c r="G106" i="2"/>
  <c r="H106" i="2"/>
  <c r="E107" i="2"/>
  <c r="F107" i="2"/>
  <c r="G107" i="2"/>
  <c r="H107" i="2"/>
  <c r="D107" i="2"/>
  <c r="D106" i="2"/>
  <c r="D105" i="2"/>
  <c r="D104" i="2"/>
  <c r="D103" i="2"/>
  <c r="E84" i="2"/>
  <c r="F84" i="2"/>
  <c r="G84" i="2"/>
  <c r="H84" i="2"/>
  <c r="E85" i="2"/>
  <c r="F85" i="2"/>
  <c r="G85" i="2"/>
  <c r="H85" i="2"/>
  <c r="E86" i="2"/>
  <c r="F86" i="2"/>
  <c r="G86" i="2"/>
  <c r="H86" i="2"/>
  <c r="E87" i="2"/>
  <c r="F87" i="2"/>
  <c r="G87" i="2"/>
  <c r="H87" i="2"/>
  <c r="E88" i="2"/>
  <c r="F88" i="2"/>
  <c r="G88" i="2"/>
  <c r="H88" i="2"/>
  <c r="D88" i="2"/>
  <c r="D87" i="2"/>
  <c r="D86" i="2"/>
  <c r="D85" i="2"/>
  <c r="D84" i="2"/>
  <c r="E69" i="2"/>
  <c r="F69" i="2"/>
  <c r="G69" i="2"/>
  <c r="H69" i="2"/>
  <c r="E70" i="2"/>
  <c r="F70" i="2"/>
  <c r="G70" i="2"/>
  <c r="H70" i="2"/>
  <c r="E71" i="2"/>
  <c r="F71" i="2"/>
  <c r="G71" i="2"/>
  <c r="H71" i="2"/>
  <c r="E72" i="2"/>
  <c r="F72" i="2"/>
  <c r="G72" i="2"/>
  <c r="H72" i="2"/>
  <c r="E73" i="2"/>
  <c r="F73" i="2"/>
  <c r="G73" i="2"/>
  <c r="H73" i="2"/>
  <c r="D73" i="2"/>
  <c r="D72" i="2"/>
  <c r="D71" i="2"/>
  <c r="D70" i="2"/>
  <c r="D69" i="2"/>
  <c r="E55" i="2"/>
  <c r="F55" i="2"/>
  <c r="G55" i="2"/>
  <c r="H55" i="2"/>
  <c r="E56" i="2"/>
  <c r="F56" i="2"/>
  <c r="G56" i="2"/>
  <c r="H56" i="2"/>
  <c r="E57" i="2"/>
  <c r="F57" i="2"/>
  <c r="G57" i="2"/>
  <c r="H57" i="2"/>
  <c r="E58" i="2"/>
  <c r="F58" i="2"/>
  <c r="G58" i="2"/>
  <c r="H58" i="2"/>
  <c r="E59" i="2"/>
  <c r="F59" i="2"/>
  <c r="G59" i="2"/>
  <c r="H59" i="2"/>
  <c r="D59" i="2"/>
  <c r="D58" i="2"/>
  <c r="D57" i="2"/>
  <c r="D56" i="2"/>
  <c r="D55" i="2"/>
  <c r="E41" i="2"/>
  <c r="F41" i="2"/>
  <c r="G41" i="2"/>
  <c r="H41" i="2"/>
  <c r="E42" i="2"/>
  <c r="F42" i="2"/>
  <c r="G42" i="2"/>
  <c r="H42" i="2"/>
  <c r="E43" i="2"/>
  <c r="F43" i="2"/>
  <c r="G43" i="2"/>
  <c r="H43" i="2"/>
  <c r="E44" i="2"/>
  <c r="F44" i="2"/>
  <c r="G44" i="2"/>
  <c r="H44" i="2"/>
  <c r="E45" i="2"/>
  <c r="F45" i="2"/>
  <c r="G45" i="2"/>
  <c r="H45" i="2"/>
  <c r="D45" i="2"/>
  <c r="D44" i="2"/>
  <c r="D43" i="2"/>
  <c r="D42" i="2"/>
  <c r="D41" i="2"/>
  <c r="E27" i="2"/>
  <c r="F27" i="2"/>
  <c r="G27" i="2"/>
  <c r="H27" i="2"/>
  <c r="E28" i="2"/>
  <c r="F28" i="2"/>
  <c r="G28" i="2"/>
  <c r="H28" i="2"/>
  <c r="E29" i="2"/>
  <c r="F29" i="2"/>
  <c r="G29" i="2"/>
  <c r="H29" i="2"/>
  <c r="E30" i="2"/>
  <c r="F30" i="2"/>
  <c r="G30" i="2"/>
  <c r="H30" i="2"/>
  <c r="E31" i="2"/>
  <c r="F31" i="2"/>
  <c r="G31" i="2"/>
  <c r="H31" i="2"/>
  <c r="D31" i="2"/>
  <c r="D30" i="2"/>
  <c r="D29" i="2"/>
  <c r="D28" i="2"/>
  <c r="D27" i="2"/>
  <c r="F12" i="2"/>
  <c r="F16" i="2"/>
  <c r="F15" i="2"/>
  <c r="F14" i="2"/>
  <c r="F13" i="2"/>
  <c r="E16" i="2"/>
  <c r="E15" i="2"/>
  <c r="E14" i="2"/>
  <c r="E13" i="2"/>
  <c r="E12" i="2"/>
  <c r="D16" i="2"/>
  <c r="D15" i="2"/>
  <c r="D14" i="2"/>
  <c r="D13" i="2"/>
  <c r="D12" i="2"/>
  <c r="C101" i="2"/>
  <c r="D89" i="2"/>
  <c r="D109" i="2"/>
  <c r="D108" i="2"/>
  <c r="C82" i="2"/>
  <c r="H89" i="2"/>
  <c r="H113" i="2"/>
  <c r="G89" i="2"/>
  <c r="G113" i="2"/>
  <c r="F89" i="2"/>
  <c r="F113" i="2"/>
  <c r="E89" i="2"/>
  <c r="E113" i="2"/>
  <c r="D113" i="2"/>
  <c r="H112" i="2"/>
  <c r="G112" i="2"/>
  <c r="F112" i="2"/>
  <c r="E112" i="2"/>
  <c r="D112" i="2"/>
  <c r="H111" i="2"/>
  <c r="G111" i="2"/>
  <c r="F111" i="2"/>
  <c r="E111" i="2"/>
  <c r="D111" i="2"/>
  <c r="H110" i="2"/>
  <c r="G110" i="2"/>
  <c r="F110" i="2"/>
  <c r="E110" i="2"/>
  <c r="D110" i="2"/>
  <c r="H109" i="2"/>
  <c r="G109" i="2"/>
  <c r="F109" i="2"/>
  <c r="E109" i="2"/>
  <c r="H108" i="2"/>
  <c r="G108" i="2"/>
  <c r="F108" i="2"/>
  <c r="E108" i="2"/>
  <c r="E60" i="2"/>
  <c r="E62" i="2"/>
  <c r="F60" i="2"/>
  <c r="D46" i="2"/>
  <c r="F32" i="2"/>
  <c r="F35" i="2"/>
  <c r="H32" i="2"/>
  <c r="H36" i="2"/>
  <c r="G32" i="2"/>
  <c r="G36" i="2"/>
  <c r="E32" i="2"/>
  <c r="E35" i="2"/>
  <c r="D32" i="2"/>
  <c r="D34" i="2"/>
  <c r="H33" i="2"/>
  <c r="G33" i="2"/>
  <c r="F33" i="2"/>
  <c r="E33" i="2"/>
  <c r="D33" i="2"/>
  <c r="D17" i="2"/>
  <c r="D21" i="2"/>
  <c r="F17" i="2"/>
  <c r="F20" i="2"/>
  <c r="E17" i="2"/>
  <c r="E20" i="2"/>
  <c r="D20" i="2"/>
  <c r="F19" i="2"/>
  <c r="E19" i="2"/>
  <c r="F18" i="2"/>
  <c r="E18" i="2"/>
  <c r="D19" i="2"/>
  <c r="D18" i="2"/>
  <c r="B1" i="2"/>
  <c r="B2" i="2"/>
  <c r="B3" i="2"/>
  <c r="B4" i="2"/>
  <c r="B5" i="2"/>
  <c r="B7" i="2"/>
  <c r="B8" i="2"/>
  <c r="E21" i="2"/>
  <c r="F21" i="2"/>
  <c r="D22" i="2"/>
  <c r="E22" i="2"/>
  <c r="F22" i="2"/>
  <c r="C25" i="2"/>
  <c r="E34" i="2"/>
  <c r="F34" i="2"/>
  <c r="G34" i="2"/>
  <c r="H34" i="2"/>
  <c r="D35" i="2"/>
  <c r="G35" i="2"/>
  <c r="H35" i="2"/>
  <c r="D36" i="2"/>
  <c r="E36" i="2"/>
  <c r="F36" i="2"/>
  <c r="D37" i="2"/>
  <c r="E37" i="2"/>
  <c r="F37" i="2"/>
  <c r="G37" i="2"/>
  <c r="H37" i="2"/>
  <c r="C39" i="2"/>
  <c r="E46" i="2"/>
  <c r="F46" i="2"/>
  <c r="G46" i="2"/>
  <c r="H46" i="2"/>
  <c r="D47" i="2"/>
  <c r="E47" i="2"/>
  <c r="F47" i="2"/>
  <c r="G47" i="2"/>
  <c r="H47" i="2"/>
  <c r="D48" i="2"/>
  <c r="E48" i="2"/>
  <c r="F48" i="2"/>
  <c r="G48" i="2"/>
  <c r="H48" i="2"/>
  <c r="D49" i="2"/>
  <c r="E49" i="2"/>
  <c r="F49" i="2"/>
  <c r="G49" i="2"/>
  <c r="H49" i="2"/>
  <c r="D50" i="2"/>
  <c r="E50" i="2"/>
  <c r="F50" i="2"/>
  <c r="G50" i="2"/>
  <c r="H50" i="2"/>
  <c r="D51" i="2"/>
  <c r="E51" i="2"/>
  <c r="F51" i="2"/>
  <c r="G51" i="2"/>
  <c r="H51" i="2"/>
  <c r="C53" i="2"/>
  <c r="D60" i="2"/>
  <c r="G60" i="2"/>
  <c r="H60" i="2"/>
  <c r="D61" i="2"/>
  <c r="E61" i="2"/>
  <c r="F61" i="2"/>
  <c r="G61" i="2"/>
  <c r="H61" i="2"/>
  <c r="D62" i="2"/>
  <c r="F62" i="2"/>
  <c r="G62" i="2"/>
  <c r="H62" i="2"/>
  <c r="D63" i="2"/>
  <c r="E63" i="2"/>
  <c r="F63" i="2"/>
  <c r="G63" i="2"/>
  <c r="H63" i="2"/>
  <c r="D64" i="2"/>
  <c r="E64" i="2"/>
  <c r="F64" i="2"/>
  <c r="G64" i="2"/>
  <c r="H64" i="2"/>
  <c r="D65" i="2"/>
  <c r="E65" i="2"/>
  <c r="F65" i="2"/>
  <c r="G65" i="2"/>
  <c r="H65" i="2"/>
  <c r="C67" i="2"/>
  <c r="D74" i="2"/>
  <c r="E74" i="2"/>
  <c r="F74" i="2"/>
  <c r="G74" i="2"/>
  <c r="H74" i="2"/>
  <c r="D75" i="2"/>
  <c r="E75" i="2"/>
  <c r="F75" i="2"/>
  <c r="G75" i="2"/>
  <c r="H75" i="2"/>
  <c r="D76" i="2"/>
  <c r="E76" i="2"/>
  <c r="F76" i="2"/>
  <c r="G76" i="2"/>
  <c r="H76" i="2"/>
  <c r="D77" i="2"/>
  <c r="E77" i="2"/>
  <c r="F77" i="2"/>
  <c r="G77" i="2"/>
  <c r="H77" i="2"/>
  <c r="D78" i="2"/>
  <c r="E78" i="2"/>
  <c r="F78" i="2"/>
  <c r="G78" i="2"/>
  <c r="H78" i="2"/>
  <c r="D79" i="2"/>
  <c r="E79" i="2"/>
  <c r="F79" i="2"/>
  <c r="G79" i="2"/>
  <c r="H79" i="2"/>
  <c r="D90" i="2"/>
  <c r="E90" i="2"/>
  <c r="F90" i="2"/>
  <c r="G90" i="2"/>
  <c r="H90" i="2"/>
  <c r="D91" i="2"/>
  <c r="E91" i="2"/>
  <c r="F91" i="2"/>
  <c r="G91" i="2"/>
  <c r="H91" i="2"/>
  <c r="D92" i="2"/>
  <c r="E92" i="2"/>
  <c r="F92" i="2"/>
  <c r="G92" i="2"/>
  <c r="H92" i="2"/>
  <c r="D93" i="2"/>
  <c r="E93" i="2"/>
  <c r="F93" i="2"/>
  <c r="G93" i="2"/>
  <c r="H93" i="2"/>
  <c r="D94" i="2"/>
  <c r="E94" i="2"/>
  <c r="F94" i="2"/>
  <c r="G94" i="2"/>
  <c r="H94" i="2"/>
</calcChain>
</file>

<file path=xl/sharedStrings.xml><?xml version="1.0" encoding="utf-8"?>
<sst xmlns="http://schemas.openxmlformats.org/spreadsheetml/2006/main" count="177" uniqueCount="46">
  <si>
    <t>SECRETARÍA DISTRITAL DE SALUD BOGOTÁ D.C.</t>
  </si>
  <si>
    <t>DIRECCIÓN DE EPIDEMIOLOGÍA ANÁLISIS Y POLÍTICA DE LA SALUD COLECTIVA</t>
  </si>
  <si>
    <t>SUBDIRECCIÓN DE VIGILANCIA EN SALUD PÚBLICA</t>
  </si>
  <si>
    <t>FECHA</t>
  </si>
  <si>
    <t>LUGAR</t>
  </si>
  <si>
    <t>Auditorio Sede Rionegro</t>
  </si>
  <si>
    <r>
      <rPr>
        <b/>
        <u/>
        <sz val="11"/>
        <color indexed="8"/>
        <rFont val="Arial"/>
        <family val="2"/>
      </rPr>
      <t xml:space="preserve">Instrucciónes: </t>
    </r>
    <r>
      <rPr>
        <b/>
        <sz val="11"/>
        <color indexed="8"/>
        <rFont val="Arial"/>
        <family val="2"/>
      </rPr>
      <t>Se deberá diligenciar la encuesta. Una vez entregadas se deben sistematizar en este archivo, la transcripción del contenido debe ser identico a lo diligenciado por cada uno de los usuarios, incluye la sistematización del segundo punto de la evaluación (comentarios y sugerencias) ubicado en la última columna de este archivo</t>
    </r>
  </si>
  <si>
    <t>De acuerdo con la calificación se asignará el valor correspondiente a las equivalencias que se relacionan a continuación</t>
  </si>
  <si>
    <t>Muy Bueno</t>
  </si>
  <si>
    <t xml:space="preserve">Bueno </t>
  </si>
  <si>
    <t xml:space="preserve">Regular </t>
  </si>
  <si>
    <t xml:space="preserve">Malo </t>
  </si>
  <si>
    <t>Muy Malo</t>
  </si>
  <si>
    <t>Aspectos a Evaluar</t>
  </si>
  <si>
    <t>Aspectos Generales del COVE</t>
  </si>
  <si>
    <t>Evaluación de los temas</t>
  </si>
  <si>
    <t xml:space="preserve">Encuesta </t>
  </si>
  <si>
    <t xml:space="preserve">Infraestructura y comodidad del lugar </t>
  </si>
  <si>
    <t>Cumplimiento del horario y del programa</t>
  </si>
  <si>
    <t>Utilidad de los contenidos abordados</t>
  </si>
  <si>
    <t>Metodología utilizada</t>
  </si>
  <si>
    <t xml:space="preserve">Grado de motivación del relator </t>
  </si>
  <si>
    <t>Calidad y claridad de la exposición</t>
  </si>
  <si>
    <t>Calidad y claridad de los ejemplos entregados (si aplica)</t>
  </si>
  <si>
    <t>Calidad del material  entregado</t>
  </si>
  <si>
    <t>Calidad y claridad de los ejemplos entregados (si aplica).</t>
  </si>
  <si>
    <t>Equivalencia</t>
  </si>
  <si>
    <t>Evaluación de Aspectos Generales del COVE</t>
  </si>
  <si>
    <t xml:space="preserve">Criterios </t>
  </si>
  <si>
    <t>Bueno</t>
  </si>
  <si>
    <t>Malo</t>
  </si>
  <si>
    <t>Criterios</t>
  </si>
  <si>
    <t xml:space="preserve">Muy Bueno </t>
  </si>
  <si>
    <t xml:space="preserve">Bueno           </t>
  </si>
  <si>
    <t xml:space="preserve">Regular        </t>
  </si>
  <si>
    <t xml:space="preserve">Malo              </t>
  </si>
  <si>
    <t xml:space="preserve">Muy Malo       </t>
  </si>
  <si>
    <t xml:space="preserve">Muy Bueno    </t>
  </si>
  <si>
    <t>Sistematización Comité de Vigilancia Epidemiológico Distrital-2019</t>
  </si>
  <si>
    <t>GRUPO SALUD MENTAL VSP</t>
  </si>
  <si>
    <t>PRESENTACION 1  VESPA</t>
  </si>
  <si>
    <t>PRESENTACION 2. SIVELCE</t>
  </si>
  <si>
    <t>PRESENTACION 3. SISVECOS</t>
  </si>
  <si>
    <t>PRESENTACION 4. SISVIM</t>
  </si>
  <si>
    <t>PRESENTACION 5. SISVAN</t>
  </si>
  <si>
    <t>PRESENTACION 6, UNIDAD DE ANANLISIS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</si>
</sst>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indexed="8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u/>
      <sz val="11"/>
      <color indexed="8"/>
      <name val="Arial"/>
      <family val="2"/>
    </font>
    <font>
      <sz val="16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1"/>
      <color indexed="8"/>
      <name val="Calibri"/>
      <family val="2"/>
    </font>
    <font>
      <sz val="10"/>
      <color indexed="9"/>
      <name val="Calibri"/>
      <family val="2"/>
    </font>
    <font>
      <b/>
      <sz val="24"/>
      <color indexed="8"/>
      <name val="Calibri"/>
      <family val="2"/>
    </font>
    <font>
      <sz val="10"/>
      <color indexed="10"/>
      <name val="Calibri"/>
      <family val="2"/>
    </font>
    <font>
      <sz val="18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7"/>
        <bgColor indexed="47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46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44"/>
        <bgColor indexed="31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15">
    <xf numFmtId="0" fontId="0" fillId="0" borderId="0"/>
    <xf numFmtId="0" fontId="15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5" fillId="4" borderId="0" applyNumberFormat="0" applyBorder="0" applyAlignment="0" applyProtection="0"/>
    <xf numFmtId="0" fontId="13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1" fillId="0" borderId="0" xfId="0" applyFont="1"/>
    <xf numFmtId="14" fontId="2" fillId="0" borderId="0" xfId="0" applyNumberFormat="1" applyFont="1"/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8" borderId="5" xfId="0" applyFon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164" fontId="0" fillId="0" borderId="5" xfId="0" applyNumberFormat="1" applyBorder="1"/>
    <xf numFmtId="0" fontId="2" fillId="9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0" fillId="0" borderId="0" xfId="0" applyFont="1"/>
    <xf numFmtId="0" fontId="3" fillId="0" borderId="0" xfId="0" applyFont="1" applyBorder="1" applyAlignment="1">
      <alignment horizontal="center"/>
    </xf>
    <xf numFmtId="0" fontId="3" fillId="0" borderId="0" xfId="11" applyFont="1" applyBorder="1" applyAlignment="1">
      <alignment horizontal="center"/>
    </xf>
    <xf numFmtId="0" fontId="3" fillId="0" borderId="0" xfId="11" applyFont="1" applyBorder="1" applyAlignment="1"/>
    <xf numFmtId="0" fontId="5" fillId="0" borderId="0" xfId="0" applyFont="1"/>
    <xf numFmtId="0" fontId="6" fillId="0" borderId="6" xfId="0" applyFont="1" applyBorder="1" applyAlignment="1">
      <alignment horizontal="center"/>
    </xf>
    <xf numFmtId="0" fontId="1" fillId="13" borderId="4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 applyProtection="1">
      <alignment horizontal="center" vertical="center"/>
      <protection locked="0"/>
    </xf>
    <xf numFmtId="0" fontId="2" fillId="13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vertical="center"/>
    </xf>
    <xf numFmtId="0" fontId="1" fillId="12" borderId="7" xfId="0" applyFont="1" applyFill="1" applyBorder="1" applyAlignment="1">
      <alignment horizontal="center" vertical="center" wrapText="1"/>
    </xf>
    <xf numFmtId="0" fontId="1" fillId="12" borderId="8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6" fillId="15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11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6" fillId="8" borderId="14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6" fillId="14" borderId="13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5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Heading" xfId="8" xr:uid="{00000000-0005-0000-0000-000007000000}"/>
    <cellStyle name="Heading 1" xfId="9" xr:uid="{00000000-0005-0000-0000-000008000000}"/>
    <cellStyle name="Heading 2" xfId="10" xr:uid="{00000000-0005-0000-0000-000009000000}"/>
    <cellStyle name="Normal" xfId="0" builtinId="0"/>
    <cellStyle name="Normal 3" xfId="11" xr:uid="{00000000-0005-0000-0000-00000B000000}"/>
    <cellStyle name="Status" xfId="12" xr:uid="{00000000-0005-0000-0000-00000C000000}"/>
    <cellStyle name="Text" xfId="13" xr:uid="{00000000-0005-0000-0000-00000D000000}"/>
    <cellStyle name="Warning" xfId="14" xr:uid="{00000000-0005-0000-0000-00000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FFCCCC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66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Aspectos Generales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Gráficas!$C$12</c:f>
              <c:strCache>
                <c:ptCount val="1"/>
                <c:pt idx="0">
                  <c:v>Muy Bueno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Gráficas!$D$11:$F$11</c:f>
              <c:strCache>
                <c:ptCount val="3"/>
                <c:pt idx="0">
                  <c:v>Infraestructura y comodidad del lugar </c:v>
                </c:pt>
                <c:pt idx="1">
                  <c:v>Cumplimiento del horario y del programa</c:v>
                </c:pt>
                <c:pt idx="2">
                  <c:v>Utilidad de los contenidos abordados</c:v>
                </c:pt>
              </c:strCache>
            </c:strRef>
          </c:cat>
          <c:val>
            <c:numRef>
              <c:f>Gráficas!$D$12:$F$12</c:f>
              <c:numCache>
                <c:formatCode>General</c:formatCode>
                <c:ptCount val="3"/>
                <c:pt idx="0">
                  <c:v>5</c:v>
                </c:pt>
                <c:pt idx="1">
                  <c:v>12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1-4DEE-83DC-DB210D71ECA8}"/>
            </c:ext>
          </c:extLst>
        </c:ser>
        <c:ser>
          <c:idx val="1"/>
          <c:order val="1"/>
          <c:tx>
            <c:strRef>
              <c:f>Gráficas!$C$13</c:f>
              <c:strCache>
                <c:ptCount val="1"/>
                <c:pt idx="0">
                  <c:v>Bueno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Gráficas!$D$11:$F$11</c:f>
              <c:strCache>
                <c:ptCount val="3"/>
                <c:pt idx="0">
                  <c:v>Infraestructura y comodidad del lugar </c:v>
                </c:pt>
                <c:pt idx="1">
                  <c:v>Cumplimiento del horario y del programa</c:v>
                </c:pt>
                <c:pt idx="2">
                  <c:v>Utilidad de los contenidos abordados</c:v>
                </c:pt>
              </c:strCache>
            </c:strRef>
          </c:cat>
          <c:val>
            <c:numRef>
              <c:f>Gráficas!$D$13:$F$13</c:f>
              <c:numCache>
                <c:formatCode>General</c:formatCode>
                <c:ptCount val="3"/>
                <c:pt idx="0">
                  <c:v>40</c:v>
                </c:pt>
                <c:pt idx="1">
                  <c:v>52</c:v>
                </c:pt>
                <c:pt idx="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B1-4DEE-83DC-DB210D71ECA8}"/>
            </c:ext>
          </c:extLst>
        </c:ser>
        <c:ser>
          <c:idx val="2"/>
          <c:order val="2"/>
          <c:tx>
            <c:strRef>
              <c:f>Gráficas!$C$14</c:f>
              <c:strCache>
                <c:ptCount val="1"/>
                <c:pt idx="0">
                  <c:v>Regular 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Gráficas!$D$11:$F$11</c:f>
              <c:strCache>
                <c:ptCount val="3"/>
                <c:pt idx="0">
                  <c:v>Infraestructura y comodidad del lugar </c:v>
                </c:pt>
                <c:pt idx="1">
                  <c:v>Cumplimiento del horario y del programa</c:v>
                </c:pt>
                <c:pt idx="2">
                  <c:v>Utilidad de los contenidos abordados</c:v>
                </c:pt>
              </c:strCache>
            </c:strRef>
          </c:cat>
          <c:val>
            <c:numRef>
              <c:f>Gráficas!$D$14:$F$14</c:f>
              <c:numCache>
                <c:formatCode>General</c:formatCode>
                <c:ptCount val="3"/>
                <c:pt idx="0">
                  <c:v>19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B1-4DEE-83DC-DB210D71ECA8}"/>
            </c:ext>
          </c:extLst>
        </c:ser>
        <c:ser>
          <c:idx val="3"/>
          <c:order val="3"/>
          <c:tx>
            <c:strRef>
              <c:f>Gráficas!$C$15</c:f>
              <c:strCache>
                <c:ptCount val="1"/>
                <c:pt idx="0">
                  <c:v>Malo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Gráficas!$D$11:$F$11</c:f>
              <c:strCache>
                <c:ptCount val="3"/>
                <c:pt idx="0">
                  <c:v>Infraestructura y comodidad del lugar </c:v>
                </c:pt>
                <c:pt idx="1">
                  <c:v>Cumplimiento del horario y del programa</c:v>
                </c:pt>
                <c:pt idx="2">
                  <c:v>Utilidad de los contenidos abordados</c:v>
                </c:pt>
              </c:strCache>
            </c:strRef>
          </c:cat>
          <c:val>
            <c:numRef>
              <c:f>Gráficas!$D$15:$F$15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B1-4DEE-83DC-DB210D71ECA8}"/>
            </c:ext>
          </c:extLst>
        </c:ser>
        <c:ser>
          <c:idx val="4"/>
          <c:order val="4"/>
          <c:tx>
            <c:strRef>
              <c:f>Gráficas!$C$16</c:f>
              <c:strCache>
                <c:ptCount val="1"/>
                <c:pt idx="0">
                  <c:v>Muy Malo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Gráficas!$D$11:$F$11</c:f>
              <c:strCache>
                <c:ptCount val="3"/>
                <c:pt idx="0">
                  <c:v>Infraestructura y comodidad del lugar </c:v>
                </c:pt>
                <c:pt idx="1">
                  <c:v>Cumplimiento del horario y del programa</c:v>
                </c:pt>
                <c:pt idx="2">
                  <c:v>Utilidad de los contenidos abordados</c:v>
                </c:pt>
              </c:strCache>
            </c:strRef>
          </c:cat>
          <c:val>
            <c:numRef>
              <c:f>Gráficas!$D$16:$F$16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B1-4DEE-83DC-DB210D71E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9530896"/>
        <c:axId val="1"/>
      </c:barChart>
      <c:catAx>
        <c:axId val="191953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At val="0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19530896"/>
        <c:crossesAt val="1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</c:dTable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Presentacion </a:t>
            </a:r>
            <a:r>
              <a:rPr lang="en-US" sz="108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VESPA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Gráficas!$C$27</c:f>
              <c:strCache>
                <c:ptCount val="1"/>
                <c:pt idx="0">
                  <c:v>Muy Bueno 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Gráficas!$D$26:$H$26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Gráficas!$D$27:$H$27</c:f>
              <c:numCache>
                <c:formatCode>General</c:formatCode>
                <c:ptCount val="5"/>
                <c:pt idx="0">
                  <c:v>30</c:v>
                </c:pt>
                <c:pt idx="1">
                  <c:v>34</c:v>
                </c:pt>
                <c:pt idx="2">
                  <c:v>31</c:v>
                </c:pt>
                <c:pt idx="3">
                  <c:v>36</c:v>
                </c:pt>
                <c:pt idx="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4-433F-A1D0-5666100A41EC}"/>
            </c:ext>
          </c:extLst>
        </c:ser>
        <c:ser>
          <c:idx val="1"/>
          <c:order val="1"/>
          <c:tx>
            <c:strRef>
              <c:f>Gráficas!$C$28</c:f>
              <c:strCache>
                <c:ptCount val="1"/>
                <c:pt idx="0">
                  <c:v>Bueno           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Gráficas!$D$26:$H$26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Gráficas!$D$28:$H$28</c:f>
              <c:numCache>
                <c:formatCode>General</c:formatCode>
                <c:ptCount val="5"/>
                <c:pt idx="0">
                  <c:v>37</c:v>
                </c:pt>
                <c:pt idx="1">
                  <c:v>34</c:v>
                </c:pt>
                <c:pt idx="2">
                  <c:v>37</c:v>
                </c:pt>
                <c:pt idx="3">
                  <c:v>32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4-433F-A1D0-5666100A41EC}"/>
            </c:ext>
          </c:extLst>
        </c:ser>
        <c:ser>
          <c:idx val="2"/>
          <c:order val="2"/>
          <c:tx>
            <c:strRef>
              <c:f>Gráficas!$C$29</c:f>
              <c:strCache>
                <c:ptCount val="1"/>
                <c:pt idx="0">
                  <c:v>Regular        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Gráficas!$D$26:$H$26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Gráficas!$D$29:$H$29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34-433F-A1D0-5666100A41EC}"/>
            </c:ext>
          </c:extLst>
        </c:ser>
        <c:ser>
          <c:idx val="3"/>
          <c:order val="3"/>
          <c:tx>
            <c:strRef>
              <c:f>Gráficas!$C$30</c:f>
              <c:strCache>
                <c:ptCount val="1"/>
                <c:pt idx="0">
                  <c:v>Malo              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Gráficas!$D$26:$H$26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Gráficas!$D$30:$H$30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34-433F-A1D0-5666100A41EC}"/>
            </c:ext>
          </c:extLst>
        </c:ser>
        <c:ser>
          <c:idx val="4"/>
          <c:order val="4"/>
          <c:tx>
            <c:strRef>
              <c:f>Gráficas!$C$31</c:f>
              <c:strCache>
                <c:ptCount val="1"/>
                <c:pt idx="0">
                  <c:v>Muy Malo       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Gráficas!$D$26:$H$26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Gráficas!$D$31:$H$31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34-433F-A1D0-5666100A4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9530496"/>
        <c:axId val="1"/>
      </c:barChart>
      <c:catAx>
        <c:axId val="191953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At val="0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19530496"/>
        <c:crossesAt val="1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</c:dTable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Presentacion SIVELCE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Gráficas!$C$41</c:f>
              <c:strCache>
                <c:ptCount val="1"/>
                <c:pt idx="0">
                  <c:v>Muy Bueno    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Gráficas!$D$40:$H$40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Gráficas!$D$41:$H$41</c:f>
              <c:numCache>
                <c:formatCode>General</c:formatCode>
                <c:ptCount val="5"/>
                <c:pt idx="0">
                  <c:v>16</c:v>
                </c:pt>
                <c:pt idx="1">
                  <c:v>21</c:v>
                </c:pt>
                <c:pt idx="2">
                  <c:v>20</c:v>
                </c:pt>
                <c:pt idx="3">
                  <c:v>21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8-46C9-A9B8-7C1855D18363}"/>
            </c:ext>
          </c:extLst>
        </c:ser>
        <c:ser>
          <c:idx val="1"/>
          <c:order val="1"/>
          <c:tx>
            <c:strRef>
              <c:f>Gráficas!$C$42</c:f>
              <c:strCache>
                <c:ptCount val="1"/>
                <c:pt idx="0">
                  <c:v>Bueno           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Gráficas!$D$40:$H$40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Gráficas!$D$42:$H$42</c:f>
              <c:numCache>
                <c:formatCode>General</c:formatCode>
                <c:ptCount val="5"/>
                <c:pt idx="0">
                  <c:v>52</c:v>
                </c:pt>
                <c:pt idx="1">
                  <c:v>47</c:v>
                </c:pt>
                <c:pt idx="2">
                  <c:v>48</c:v>
                </c:pt>
                <c:pt idx="3">
                  <c:v>47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8-46C9-A9B8-7C1855D18363}"/>
            </c:ext>
          </c:extLst>
        </c:ser>
        <c:ser>
          <c:idx val="2"/>
          <c:order val="2"/>
          <c:tx>
            <c:strRef>
              <c:f>Gráficas!$C$43</c:f>
              <c:strCache>
                <c:ptCount val="1"/>
                <c:pt idx="0">
                  <c:v>Regular        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Gráficas!$D$40:$H$40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Gráficas!$D$43:$H$43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88-46C9-A9B8-7C1855D18363}"/>
            </c:ext>
          </c:extLst>
        </c:ser>
        <c:ser>
          <c:idx val="3"/>
          <c:order val="3"/>
          <c:tx>
            <c:strRef>
              <c:f>Gráficas!$C$44</c:f>
              <c:strCache>
                <c:ptCount val="1"/>
                <c:pt idx="0">
                  <c:v>Malo              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Gráficas!$D$40:$H$40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Gráficas!$D$44:$H$44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88-46C9-A9B8-7C1855D18363}"/>
            </c:ext>
          </c:extLst>
        </c:ser>
        <c:ser>
          <c:idx val="4"/>
          <c:order val="4"/>
          <c:tx>
            <c:strRef>
              <c:f>Gráficas!$C$45</c:f>
              <c:strCache>
                <c:ptCount val="1"/>
                <c:pt idx="0">
                  <c:v>Muy Malo       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Gráficas!$D$40:$H$40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Gráficas!$D$45:$H$45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88-46C9-A9B8-7C1855D18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1348352"/>
        <c:axId val="1"/>
      </c:barChart>
      <c:catAx>
        <c:axId val="198134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At val="0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81348352"/>
        <c:crossesAt val="1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</c:dTable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Presentacion SISVECOS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Gráficas!$C$55</c:f>
              <c:strCache>
                <c:ptCount val="1"/>
                <c:pt idx="0">
                  <c:v>Muy Bueno    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Gráficas!$D$54:$H$54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Gráficas!$D$55:$H$55</c:f>
              <c:numCache>
                <c:formatCode>General</c:formatCode>
                <c:ptCount val="5"/>
                <c:pt idx="0">
                  <c:v>17</c:v>
                </c:pt>
                <c:pt idx="1">
                  <c:v>18</c:v>
                </c:pt>
                <c:pt idx="2">
                  <c:v>15</c:v>
                </c:pt>
                <c:pt idx="3">
                  <c:v>14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9-4BB7-9DFF-BB3F18A17C4B}"/>
            </c:ext>
          </c:extLst>
        </c:ser>
        <c:ser>
          <c:idx val="1"/>
          <c:order val="1"/>
          <c:tx>
            <c:strRef>
              <c:f>Gráficas!$C$56</c:f>
              <c:strCache>
                <c:ptCount val="1"/>
                <c:pt idx="0">
                  <c:v>Bueno           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Gráficas!$D$54:$H$54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Gráficas!$D$56:$H$56</c:f>
              <c:numCache>
                <c:formatCode>General</c:formatCode>
                <c:ptCount val="5"/>
                <c:pt idx="0">
                  <c:v>48</c:v>
                </c:pt>
                <c:pt idx="1">
                  <c:v>47</c:v>
                </c:pt>
                <c:pt idx="2">
                  <c:v>50</c:v>
                </c:pt>
                <c:pt idx="3">
                  <c:v>51</c:v>
                </c:pt>
                <c:pt idx="4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9-4BB7-9DFF-BB3F18A17C4B}"/>
            </c:ext>
          </c:extLst>
        </c:ser>
        <c:ser>
          <c:idx val="2"/>
          <c:order val="2"/>
          <c:tx>
            <c:strRef>
              <c:f>Gráficas!$C$57</c:f>
              <c:strCache>
                <c:ptCount val="1"/>
                <c:pt idx="0">
                  <c:v>Regular        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Gráficas!$D$54:$H$54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Gráficas!$D$57:$H$57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E9-4BB7-9DFF-BB3F18A17C4B}"/>
            </c:ext>
          </c:extLst>
        </c:ser>
        <c:ser>
          <c:idx val="3"/>
          <c:order val="3"/>
          <c:tx>
            <c:strRef>
              <c:f>Gráficas!$C$58</c:f>
              <c:strCache>
                <c:ptCount val="1"/>
                <c:pt idx="0">
                  <c:v>Malo              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Gráficas!$D$54:$H$54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Gráficas!$D$58:$H$58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E9-4BB7-9DFF-BB3F18A17C4B}"/>
            </c:ext>
          </c:extLst>
        </c:ser>
        <c:ser>
          <c:idx val="4"/>
          <c:order val="4"/>
          <c:tx>
            <c:strRef>
              <c:f>Gráficas!$C$59</c:f>
              <c:strCache>
                <c:ptCount val="1"/>
                <c:pt idx="0">
                  <c:v>Muy Malo       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Gráficas!$D$54:$H$54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Gráficas!$D$59:$H$59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E9-4BB7-9DFF-BB3F18A17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1352752"/>
        <c:axId val="1"/>
      </c:barChart>
      <c:catAx>
        <c:axId val="198135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At val="0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81352752"/>
        <c:crossesAt val="1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</c:dTable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Presentacion SIVIM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Gráficas!$C$69</c:f>
              <c:strCache>
                <c:ptCount val="1"/>
                <c:pt idx="0">
                  <c:v>Muy Bueno    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Gráficas!$D$68:$H$68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Gráficas!$D$69:$H$69</c:f>
              <c:numCache>
                <c:formatCode>General</c:formatCode>
                <c:ptCount val="5"/>
                <c:pt idx="0">
                  <c:v>19</c:v>
                </c:pt>
                <c:pt idx="1">
                  <c:v>19</c:v>
                </c:pt>
                <c:pt idx="2">
                  <c:v>18</c:v>
                </c:pt>
                <c:pt idx="3">
                  <c:v>18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4-480C-BA4B-A2321D766540}"/>
            </c:ext>
          </c:extLst>
        </c:ser>
        <c:ser>
          <c:idx val="1"/>
          <c:order val="1"/>
          <c:tx>
            <c:strRef>
              <c:f>Gráficas!$C$70</c:f>
              <c:strCache>
                <c:ptCount val="1"/>
                <c:pt idx="0">
                  <c:v>Bueno           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Gráficas!$D$68:$H$68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Gráficas!$D$70:$H$70</c:f>
              <c:numCache>
                <c:formatCode>General</c:formatCode>
                <c:ptCount val="5"/>
                <c:pt idx="0">
                  <c:v>48</c:v>
                </c:pt>
                <c:pt idx="1">
                  <c:v>46</c:v>
                </c:pt>
                <c:pt idx="2">
                  <c:v>48</c:v>
                </c:pt>
                <c:pt idx="3">
                  <c:v>48</c:v>
                </c:pt>
                <c:pt idx="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44-480C-BA4B-A2321D766540}"/>
            </c:ext>
          </c:extLst>
        </c:ser>
        <c:ser>
          <c:idx val="2"/>
          <c:order val="2"/>
          <c:tx>
            <c:strRef>
              <c:f>Gráficas!$C$71</c:f>
              <c:strCache>
                <c:ptCount val="1"/>
                <c:pt idx="0">
                  <c:v>Regular        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Gráficas!$D$68:$H$68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Gráficas!$D$71:$H$71</c:f>
              <c:numCache>
                <c:formatCode>General</c:formatCode>
                <c:ptCount val="5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44-480C-BA4B-A2321D766540}"/>
            </c:ext>
          </c:extLst>
        </c:ser>
        <c:ser>
          <c:idx val="3"/>
          <c:order val="3"/>
          <c:tx>
            <c:strRef>
              <c:f>Gráficas!$C$72</c:f>
              <c:strCache>
                <c:ptCount val="1"/>
                <c:pt idx="0">
                  <c:v>Malo              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Gráficas!$D$68:$H$68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Gráficas!$D$72:$H$72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44-480C-BA4B-A2321D766540}"/>
            </c:ext>
          </c:extLst>
        </c:ser>
        <c:ser>
          <c:idx val="4"/>
          <c:order val="4"/>
          <c:tx>
            <c:strRef>
              <c:f>Gráficas!$C$73</c:f>
              <c:strCache>
                <c:ptCount val="1"/>
                <c:pt idx="0">
                  <c:v>Muy Malo       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Gráficas!$D$68:$H$68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Gráficas!$D$73:$H$73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44-480C-BA4B-A2321D766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1347152"/>
        <c:axId val="1"/>
      </c:barChart>
      <c:catAx>
        <c:axId val="198134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At val="0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81347152"/>
        <c:crossesAt val="1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</c:dTable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Presentacion SISVAN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Gráficas!$C$84</c:f>
              <c:strCache>
                <c:ptCount val="1"/>
                <c:pt idx="0">
                  <c:v>Muy Bueno    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Gráficas!$D$83:$H$83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Gráficas!$D$84:$H$84</c:f>
              <c:numCache>
                <c:formatCode>General</c:formatCode>
                <c:ptCount val="5"/>
                <c:pt idx="0">
                  <c:v>14</c:v>
                </c:pt>
                <c:pt idx="1">
                  <c:v>14</c:v>
                </c:pt>
                <c:pt idx="2">
                  <c:v>13</c:v>
                </c:pt>
                <c:pt idx="3">
                  <c:v>14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2-4AF6-9128-F4BD791C287F}"/>
            </c:ext>
          </c:extLst>
        </c:ser>
        <c:ser>
          <c:idx val="1"/>
          <c:order val="1"/>
          <c:tx>
            <c:strRef>
              <c:f>Gráficas!$C$85</c:f>
              <c:strCache>
                <c:ptCount val="1"/>
                <c:pt idx="0">
                  <c:v>Bueno           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Gráficas!$D$83:$H$83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Gráficas!$D$85:$H$85</c:f>
              <c:numCache>
                <c:formatCode>General</c:formatCode>
                <c:ptCount val="5"/>
                <c:pt idx="0">
                  <c:v>52</c:v>
                </c:pt>
                <c:pt idx="1">
                  <c:v>52</c:v>
                </c:pt>
                <c:pt idx="2">
                  <c:v>53</c:v>
                </c:pt>
                <c:pt idx="3">
                  <c:v>52</c:v>
                </c:pt>
                <c:pt idx="4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92-4AF6-9128-F4BD791C287F}"/>
            </c:ext>
          </c:extLst>
        </c:ser>
        <c:ser>
          <c:idx val="2"/>
          <c:order val="2"/>
          <c:tx>
            <c:strRef>
              <c:f>Gráficas!$C$86</c:f>
              <c:strCache>
                <c:ptCount val="1"/>
                <c:pt idx="0">
                  <c:v>Regular        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Gráficas!$D$83:$H$83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Gráficas!$D$86:$H$86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92-4AF6-9128-F4BD791C287F}"/>
            </c:ext>
          </c:extLst>
        </c:ser>
        <c:ser>
          <c:idx val="3"/>
          <c:order val="3"/>
          <c:tx>
            <c:strRef>
              <c:f>Gráficas!$C$87</c:f>
              <c:strCache>
                <c:ptCount val="1"/>
                <c:pt idx="0">
                  <c:v>Malo              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Gráficas!$D$83:$H$83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Gráficas!$D$87:$H$87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92-4AF6-9128-F4BD791C287F}"/>
            </c:ext>
          </c:extLst>
        </c:ser>
        <c:ser>
          <c:idx val="4"/>
          <c:order val="4"/>
          <c:tx>
            <c:strRef>
              <c:f>Gráficas!$C$88</c:f>
              <c:strCache>
                <c:ptCount val="1"/>
                <c:pt idx="0">
                  <c:v>Muy Malo       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Gráficas!$D$83:$H$83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Gráficas!$D$88:$H$88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92-4AF6-9128-F4BD791C2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1351152"/>
        <c:axId val="1"/>
      </c:barChart>
      <c:catAx>
        <c:axId val="198135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At val="0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81351152"/>
        <c:crossesAt val="1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</c:dTable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011" l="0.70000000000000007" r="0.70000000000000007" t="0.7500000000000001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Presentacion SUNIDAD DE ANALISIS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Gráficas!$C$103</c:f>
              <c:strCache>
                <c:ptCount val="1"/>
                <c:pt idx="0">
                  <c:v>Muy Bueno    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Gráficas!$D$83:$H$83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Gráficas!$D$103:$H$103</c:f>
              <c:numCache>
                <c:formatCode>General</c:formatCode>
                <c:ptCount val="5"/>
                <c:pt idx="0">
                  <c:v>15</c:v>
                </c:pt>
                <c:pt idx="1">
                  <c:v>16</c:v>
                </c:pt>
                <c:pt idx="2">
                  <c:v>14</c:v>
                </c:pt>
                <c:pt idx="3">
                  <c:v>13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9-4EDC-B7B6-06172EBD5AF4}"/>
            </c:ext>
          </c:extLst>
        </c:ser>
        <c:ser>
          <c:idx val="1"/>
          <c:order val="1"/>
          <c:tx>
            <c:strRef>
              <c:f>Gráficas!$C$104</c:f>
              <c:strCache>
                <c:ptCount val="1"/>
                <c:pt idx="0">
                  <c:v>Bueno           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Gráficas!$D$83:$H$83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Gráficas!$D$104:$H$104</c:f>
              <c:numCache>
                <c:formatCode>General</c:formatCode>
                <c:ptCount val="5"/>
                <c:pt idx="0">
                  <c:v>50</c:v>
                </c:pt>
                <c:pt idx="1">
                  <c:v>50</c:v>
                </c:pt>
                <c:pt idx="2">
                  <c:v>52</c:v>
                </c:pt>
                <c:pt idx="3">
                  <c:v>53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B9-4EDC-B7B6-06172EBD5AF4}"/>
            </c:ext>
          </c:extLst>
        </c:ser>
        <c:ser>
          <c:idx val="2"/>
          <c:order val="2"/>
          <c:tx>
            <c:strRef>
              <c:f>Gráficas!$C$105</c:f>
              <c:strCache>
                <c:ptCount val="1"/>
                <c:pt idx="0">
                  <c:v>Regular        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Gráficas!$D$83:$H$83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Gráficas!$D$105:$H$105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B9-4EDC-B7B6-06172EBD5AF4}"/>
            </c:ext>
          </c:extLst>
        </c:ser>
        <c:ser>
          <c:idx val="3"/>
          <c:order val="3"/>
          <c:tx>
            <c:strRef>
              <c:f>Gráficas!$C$106</c:f>
              <c:strCache>
                <c:ptCount val="1"/>
                <c:pt idx="0">
                  <c:v>Malo              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Gráficas!$D$83:$H$83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Gráficas!$D$106:$H$106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B9-4EDC-B7B6-06172EBD5AF4}"/>
            </c:ext>
          </c:extLst>
        </c:ser>
        <c:ser>
          <c:idx val="4"/>
          <c:order val="4"/>
          <c:tx>
            <c:strRef>
              <c:f>Gráficas!$C$107</c:f>
              <c:strCache>
                <c:ptCount val="1"/>
                <c:pt idx="0">
                  <c:v>Muy Malo       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Gráficas!$D$83:$H$83</c:f>
              <c:strCache>
                <c:ptCount val="5"/>
                <c:pt idx="0">
                  <c:v>Metodología utilizada</c:v>
                </c:pt>
                <c:pt idx="1">
                  <c:v>Grado de motivación del relator </c:v>
                </c:pt>
                <c:pt idx="2">
                  <c:v>Calidad y claridad de la exposición</c:v>
                </c:pt>
                <c:pt idx="3">
                  <c:v>Calidad y claridad de los ejemplos entregados (si aplica)</c:v>
                </c:pt>
                <c:pt idx="4">
                  <c:v>Calidad del material  entregado</c:v>
                </c:pt>
              </c:strCache>
            </c:strRef>
          </c:cat>
          <c:val>
            <c:numRef>
              <c:f>Gráficas!$D$107:$H$107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B9-4EDC-B7B6-06172EBD5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1345952"/>
        <c:axId val="1"/>
      </c:barChart>
      <c:catAx>
        <c:axId val="198134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At val="0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81345952"/>
        <c:crossesAt val="1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</c:dTable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011" l="0.70000000000000007" r="0.70000000000000007" t="0.7500000000000001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2</xdr:row>
      <xdr:rowOff>104775</xdr:rowOff>
    </xdr:from>
    <xdr:to>
      <xdr:col>8</xdr:col>
      <xdr:colOff>485775</xdr:colOff>
      <xdr:row>6</xdr:row>
      <xdr:rowOff>95250</xdr:rowOff>
    </xdr:to>
    <xdr:pic>
      <xdr:nvPicPr>
        <xdr:cNvPr id="1131" name="Picture 3">
          <a:extLst>
            <a:ext uri="{FF2B5EF4-FFF2-40B4-BE49-F238E27FC236}">
              <a16:creationId xmlns:a16="http://schemas.microsoft.com/office/drawing/2014/main" id="{EC4E86A1-C901-48E8-B2BE-387A21670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6250"/>
          <a:ext cx="11430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371475</xdr:colOff>
      <xdr:row>0</xdr:row>
      <xdr:rowOff>180975</xdr:rowOff>
    </xdr:from>
    <xdr:to>
      <xdr:col>22</xdr:col>
      <xdr:colOff>819150</xdr:colOff>
      <xdr:row>3</xdr:row>
      <xdr:rowOff>180975</xdr:rowOff>
    </xdr:to>
    <xdr:pic>
      <xdr:nvPicPr>
        <xdr:cNvPr id="1132" name="3 Imagen">
          <a:extLst>
            <a:ext uri="{FF2B5EF4-FFF2-40B4-BE49-F238E27FC236}">
              <a16:creationId xmlns:a16="http://schemas.microsoft.com/office/drawing/2014/main" id="{494E2D09-EB2F-4CA6-B3F9-83A9E701E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56" t="16617" r="67239" b="68243"/>
        <a:stretch>
          <a:fillRect/>
        </a:stretch>
      </xdr:blipFill>
      <xdr:spPr bwMode="auto">
        <a:xfrm>
          <a:off x="20135850" y="180975"/>
          <a:ext cx="14097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0</xdr:row>
      <xdr:rowOff>9525</xdr:rowOff>
    </xdr:from>
    <xdr:to>
      <xdr:col>3</xdr:col>
      <xdr:colOff>866775</xdr:colOff>
      <xdr:row>4</xdr:row>
      <xdr:rowOff>85725</xdr:rowOff>
    </xdr:to>
    <xdr:pic>
      <xdr:nvPicPr>
        <xdr:cNvPr id="2497" name="Picture 3">
          <a:extLst>
            <a:ext uri="{FF2B5EF4-FFF2-40B4-BE49-F238E27FC236}">
              <a16:creationId xmlns:a16="http://schemas.microsoft.com/office/drawing/2014/main" id="{95BCF58B-4984-4454-BB25-545FF5D0D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9525"/>
          <a:ext cx="11525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695325</xdr:colOff>
      <xdr:row>5</xdr:row>
      <xdr:rowOff>161925</xdr:rowOff>
    </xdr:from>
    <xdr:to>
      <xdr:col>13</xdr:col>
      <xdr:colOff>723900</xdr:colOff>
      <xdr:row>17</xdr:row>
      <xdr:rowOff>123825</xdr:rowOff>
    </xdr:to>
    <xdr:graphicFrame macro="">
      <xdr:nvGraphicFramePr>
        <xdr:cNvPr id="2498" name="Gráfico 2">
          <a:extLst>
            <a:ext uri="{FF2B5EF4-FFF2-40B4-BE49-F238E27FC236}">
              <a16:creationId xmlns:a16="http://schemas.microsoft.com/office/drawing/2014/main" id="{7A33A6A4-BC91-4A02-8DD3-5A61405E6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409575</xdr:colOff>
      <xdr:row>22</xdr:row>
      <xdr:rowOff>142875</xdr:rowOff>
    </xdr:from>
    <xdr:to>
      <xdr:col>16</xdr:col>
      <xdr:colOff>628650</xdr:colOff>
      <xdr:row>34</xdr:row>
      <xdr:rowOff>28575</xdr:rowOff>
    </xdr:to>
    <xdr:graphicFrame macro="">
      <xdr:nvGraphicFramePr>
        <xdr:cNvPr id="2499" name="Gráfico 3">
          <a:extLst>
            <a:ext uri="{FF2B5EF4-FFF2-40B4-BE49-F238E27FC236}">
              <a16:creationId xmlns:a16="http://schemas.microsoft.com/office/drawing/2014/main" id="{E9B9F2DB-775D-462D-B020-C4FBD6659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142875</xdr:colOff>
      <xdr:row>36</xdr:row>
      <xdr:rowOff>123825</xdr:rowOff>
    </xdr:from>
    <xdr:to>
      <xdr:col>17</xdr:col>
      <xdr:colOff>371475</xdr:colOff>
      <xdr:row>48</xdr:row>
      <xdr:rowOff>161925</xdr:rowOff>
    </xdr:to>
    <xdr:graphicFrame macro="">
      <xdr:nvGraphicFramePr>
        <xdr:cNvPr id="2500" name="Gráfico 4">
          <a:extLst>
            <a:ext uri="{FF2B5EF4-FFF2-40B4-BE49-F238E27FC236}">
              <a16:creationId xmlns:a16="http://schemas.microsoft.com/office/drawing/2014/main" id="{27646333-CE4E-4DFE-B949-838E71F07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180975</xdr:colOff>
      <xdr:row>50</xdr:row>
      <xdr:rowOff>104775</xdr:rowOff>
    </xdr:from>
    <xdr:to>
      <xdr:col>17</xdr:col>
      <xdr:colOff>400050</xdr:colOff>
      <xdr:row>62</xdr:row>
      <xdr:rowOff>123825</xdr:rowOff>
    </xdr:to>
    <xdr:graphicFrame macro="">
      <xdr:nvGraphicFramePr>
        <xdr:cNvPr id="2501" name="Gráfico 5">
          <a:extLst>
            <a:ext uri="{FF2B5EF4-FFF2-40B4-BE49-F238E27FC236}">
              <a16:creationId xmlns:a16="http://schemas.microsoft.com/office/drawing/2014/main" id="{168DB57D-DBCC-48E9-8F50-783C9C4AD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200025</xdr:colOff>
      <xdr:row>64</xdr:row>
      <xdr:rowOff>66675</xdr:rowOff>
    </xdr:from>
    <xdr:to>
      <xdr:col>17</xdr:col>
      <xdr:colOff>419100</xdr:colOff>
      <xdr:row>77</xdr:row>
      <xdr:rowOff>104775</xdr:rowOff>
    </xdr:to>
    <xdr:graphicFrame macro="">
      <xdr:nvGraphicFramePr>
        <xdr:cNvPr id="2502" name="Gráfico 6">
          <a:extLst>
            <a:ext uri="{FF2B5EF4-FFF2-40B4-BE49-F238E27FC236}">
              <a16:creationId xmlns:a16="http://schemas.microsoft.com/office/drawing/2014/main" id="{9DC6DEB1-5120-4786-9A9E-CE784C91E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114300</xdr:colOff>
      <xdr:row>82</xdr:row>
      <xdr:rowOff>133350</xdr:rowOff>
    </xdr:from>
    <xdr:to>
      <xdr:col>17</xdr:col>
      <xdr:colOff>333375</xdr:colOff>
      <xdr:row>94</xdr:row>
      <xdr:rowOff>152400</xdr:rowOff>
    </xdr:to>
    <xdr:graphicFrame macro="">
      <xdr:nvGraphicFramePr>
        <xdr:cNvPr id="2503" name="Gráfico 7">
          <a:extLst>
            <a:ext uri="{FF2B5EF4-FFF2-40B4-BE49-F238E27FC236}">
              <a16:creationId xmlns:a16="http://schemas.microsoft.com/office/drawing/2014/main" id="{A1EF9E6B-012F-4F07-B31A-49090FBEE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152400</xdr:colOff>
      <xdr:row>0</xdr:row>
      <xdr:rowOff>114300</xdr:rowOff>
    </xdr:from>
    <xdr:to>
      <xdr:col>15</xdr:col>
      <xdr:colOff>38100</xdr:colOff>
      <xdr:row>3</xdr:row>
      <xdr:rowOff>142875</xdr:rowOff>
    </xdr:to>
    <xdr:pic>
      <xdr:nvPicPr>
        <xdr:cNvPr id="2504" name="9 Imagen">
          <a:extLst>
            <a:ext uri="{FF2B5EF4-FFF2-40B4-BE49-F238E27FC236}">
              <a16:creationId xmlns:a16="http://schemas.microsoft.com/office/drawing/2014/main" id="{CD969EF3-3E3C-4E64-9E62-79415C576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56" t="16617" r="67239" b="68243"/>
        <a:stretch>
          <a:fillRect/>
        </a:stretch>
      </xdr:blipFill>
      <xdr:spPr bwMode="auto">
        <a:xfrm>
          <a:off x="10610850" y="114300"/>
          <a:ext cx="13525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101</xdr:row>
      <xdr:rowOff>0</xdr:rowOff>
    </xdr:from>
    <xdr:to>
      <xdr:col>17</xdr:col>
      <xdr:colOff>219075</xdr:colOff>
      <xdr:row>113</xdr:row>
      <xdr:rowOff>9525</xdr:rowOff>
    </xdr:to>
    <xdr:graphicFrame macro="">
      <xdr:nvGraphicFramePr>
        <xdr:cNvPr id="2505" name="Gráfico 7">
          <a:extLst>
            <a:ext uri="{FF2B5EF4-FFF2-40B4-BE49-F238E27FC236}">
              <a16:creationId xmlns:a16="http://schemas.microsoft.com/office/drawing/2014/main" id="{AE7C47D6-3761-4462-82F0-DBA008A19C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1"/>
  <sheetViews>
    <sheetView tabSelected="1" zoomScale="80" workbookViewId="0">
      <selection activeCell="J16" sqref="J16"/>
    </sheetView>
  </sheetViews>
  <sheetFormatPr baseColWidth="10" defaultColWidth="11" defaultRowHeight="15" x14ac:dyDescent="0.25"/>
  <cols>
    <col min="1" max="1" width="15" customWidth="1"/>
    <col min="2" max="2" width="18.140625" customWidth="1"/>
    <col min="3" max="3" width="16.85546875" customWidth="1"/>
    <col min="4" max="4" width="16.140625" customWidth="1"/>
    <col min="5" max="5" width="14" customWidth="1"/>
    <col min="6" max="6" width="16.28515625" customWidth="1"/>
    <col min="7" max="7" width="12.42578125" customWidth="1"/>
    <col min="8" max="8" width="13.140625" customWidth="1"/>
    <col min="9" max="9" width="12.42578125" customWidth="1"/>
    <col min="10" max="10" width="14.28515625" customWidth="1"/>
    <col min="11" max="11" width="12.42578125" customWidth="1"/>
    <col min="12" max="12" width="14.42578125" customWidth="1"/>
    <col min="13" max="13" width="13.85546875" customWidth="1"/>
    <col min="14" max="14" width="12.42578125" customWidth="1"/>
    <col min="15" max="15" width="14.140625" customWidth="1"/>
    <col min="16" max="16" width="12.42578125" customWidth="1"/>
    <col min="17" max="17" width="14.7109375" customWidth="1"/>
    <col min="18" max="18" width="13.28515625" customWidth="1"/>
    <col min="19" max="19" width="12.42578125" customWidth="1"/>
    <col min="20" max="20" width="15.140625" customWidth="1"/>
    <col min="21" max="21" width="12.42578125" customWidth="1"/>
    <col min="22" max="22" width="14.42578125" customWidth="1"/>
    <col min="23" max="23" width="12.85546875" customWidth="1"/>
    <col min="24" max="24" width="12.7109375" customWidth="1"/>
    <col min="25" max="25" width="14.140625" customWidth="1"/>
    <col min="26" max="26" width="12.42578125" customWidth="1"/>
    <col min="27" max="27" width="15.42578125" customWidth="1"/>
    <col min="28" max="28" width="14.140625" customWidth="1"/>
    <col min="29" max="29" width="19.140625" bestFit="1" customWidth="1"/>
    <col min="30" max="31" width="11" customWidth="1"/>
    <col min="32" max="32" width="13.28515625" bestFit="1" customWidth="1"/>
    <col min="33" max="33" width="12.85546875" bestFit="1" customWidth="1"/>
    <col min="34" max="34" width="11.42578125" bestFit="1" customWidth="1"/>
  </cols>
  <sheetData>
    <row r="1" spans="1:29" ht="14.25" customHeight="1" x14ac:dyDescent="0.25">
      <c r="A1" s="68" t="s">
        <v>0</v>
      </c>
      <c r="B1" s="68"/>
      <c r="C1" s="68"/>
      <c r="D1" s="6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29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spans="1:29" x14ac:dyDescent="0.25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</row>
    <row r="4" spans="1:29" x14ac:dyDescent="0.25">
      <c r="A4" s="69" t="s">
        <v>39</v>
      </c>
      <c r="B4" s="69"/>
      <c r="C4" s="69"/>
      <c r="D4" s="69"/>
      <c r="E4" s="6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</row>
    <row r="5" spans="1:29" x14ac:dyDescent="0.25">
      <c r="A5" s="40" t="s">
        <v>38</v>
      </c>
      <c r="B5" s="40"/>
      <c r="C5" s="40"/>
      <c r="D5" s="40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</row>
    <row r="6" spans="1:29" s="1" customFormat="1" x14ac:dyDescent="0.25">
      <c r="A6" s="2" t="s">
        <v>3</v>
      </c>
      <c r="B6" s="3">
        <v>43707</v>
      </c>
    </row>
    <row r="7" spans="1:29" s="1" customFormat="1" x14ac:dyDescent="0.25">
      <c r="A7" s="2" t="s">
        <v>4</v>
      </c>
      <c r="B7" s="1" t="s">
        <v>5</v>
      </c>
    </row>
    <row r="8" spans="1:29" s="1" customFormat="1" ht="15.75" customHeight="1" x14ac:dyDescent="0.25">
      <c r="A8" s="2"/>
    </row>
    <row r="9" spans="1:29" s="1" customFormat="1" ht="34.5" customHeight="1" x14ac:dyDescent="0.2">
      <c r="A9" s="70" t="s">
        <v>6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9" s="1" customFormat="1" ht="20.25" x14ac:dyDescent="0.3">
      <c r="A10" s="2" t="s">
        <v>7</v>
      </c>
      <c r="B10" s="41"/>
    </row>
    <row r="11" spans="1:29" s="1" customFormat="1" ht="20.25" x14ac:dyDescent="0.3">
      <c r="A11" s="2"/>
      <c r="B11" s="41"/>
    </row>
    <row r="12" spans="1:29" s="1" customFormat="1" ht="15.75" x14ac:dyDescent="0.25">
      <c r="A12" s="42" t="s">
        <v>8</v>
      </c>
      <c r="B12" s="42">
        <v>5</v>
      </c>
    </row>
    <row r="13" spans="1:29" s="1" customFormat="1" ht="15.75" x14ac:dyDescent="0.25">
      <c r="A13" s="42" t="s">
        <v>9</v>
      </c>
      <c r="B13" s="42">
        <v>4</v>
      </c>
    </row>
    <row r="14" spans="1:29" s="1" customFormat="1" ht="15.75" x14ac:dyDescent="0.25">
      <c r="A14" s="42" t="s">
        <v>10</v>
      </c>
      <c r="B14" s="42">
        <v>3</v>
      </c>
    </row>
    <row r="15" spans="1:29" s="1" customFormat="1" ht="15.75" x14ac:dyDescent="0.25">
      <c r="A15" s="42" t="s">
        <v>11</v>
      </c>
      <c r="B15" s="42">
        <v>2</v>
      </c>
    </row>
    <row r="16" spans="1:29" s="1" customFormat="1" ht="15.75" x14ac:dyDescent="0.25">
      <c r="A16" s="42" t="s">
        <v>12</v>
      </c>
      <c r="B16" s="42">
        <v>1</v>
      </c>
    </row>
    <row r="17" spans="1:34" s="1" customFormat="1" ht="20.25" x14ac:dyDescent="0.3">
      <c r="B17" s="41"/>
    </row>
    <row r="18" spans="1:34" s="1" customFormat="1" thickBot="1" x14ac:dyDescent="0.25"/>
    <row r="19" spans="1:34" s="1" customFormat="1" ht="15.75" customHeight="1" thickBot="1" x14ac:dyDescent="0.25">
      <c r="A19" s="73" t="s">
        <v>13</v>
      </c>
      <c r="B19" s="74" t="s">
        <v>14</v>
      </c>
      <c r="C19" s="74"/>
      <c r="D19" s="74"/>
      <c r="E19" s="71" t="s">
        <v>15</v>
      </c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62"/>
      <c r="AE19" s="62"/>
      <c r="AF19" s="62"/>
      <c r="AG19" s="62"/>
      <c r="AH19" s="62"/>
    </row>
    <row r="20" spans="1:34" s="1" customFormat="1" ht="45.75" customHeight="1" thickBot="1" x14ac:dyDescent="0.25">
      <c r="A20" s="73"/>
      <c r="B20" s="74"/>
      <c r="C20" s="74"/>
      <c r="D20" s="74"/>
      <c r="E20" s="75" t="s">
        <v>40</v>
      </c>
      <c r="F20" s="75"/>
      <c r="G20" s="75"/>
      <c r="H20" s="75"/>
      <c r="I20" s="75"/>
      <c r="J20" s="75" t="s">
        <v>41</v>
      </c>
      <c r="K20" s="75"/>
      <c r="L20" s="75"/>
      <c r="M20" s="75"/>
      <c r="N20" s="75"/>
      <c r="O20" s="76" t="s">
        <v>42</v>
      </c>
      <c r="P20" s="76"/>
      <c r="Q20" s="76"/>
      <c r="R20" s="76"/>
      <c r="S20" s="76"/>
      <c r="T20" s="77" t="s">
        <v>43</v>
      </c>
      <c r="U20" s="77"/>
      <c r="V20" s="77"/>
      <c r="W20" s="77"/>
      <c r="X20" s="77"/>
      <c r="Y20" s="67" t="s">
        <v>44</v>
      </c>
      <c r="Z20" s="67"/>
      <c r="AA20" s="67"/>
      <c r="AB20" s="67"/>
      <c r="AC20" s="67"/>
      <c r="AD20" s="67" t="s">
        <v>45</v>
      </c>
      <c r="AE20" s="67"/>
      <c r="AF20" s="67"/>
      <c r="AG20" s="67"/>
      <c r="AH20" s="67"/>
    </row>
    <row r="21" spans="1:34" s="1" customFormat="1" ht="90.75" thickBot="1" x14ac:dyDescent="0.25">
      <c r="A21" s="43" t="s">
        <v>16</v>
      </c>
      <c r="B21" s="44" t="s">
        <v>17</v>
      </c>
      <c r="C21" s="45" t="s">
        <v>18</v>
      </c>
      <c r="D21" s="46" t="s">
        <v>19</v>
      </c>
      <c r="E21" s="47" t="s">
        <v>20</v>
      </c>
      <c r="F21" s="48" t="s">
        <v>21</v>
      </c>
      <c r="G21" s="48" t="s">
        <v>22</v>
      </c>
      <c r="H21" s="48" t="s">
        <v>23</v>
      </c>
      <c r="I21" s="52" t="s">
        <v>24</v>
      </c>
      <c r="J21" s="53" t="s">
        <v>20</v>
      </c>
      <c r="K21" s="54" t="s">
        <v>21</v>
      </c>
      <c r="L21" s="54" t="s">
        <v>22</v>
      </c>
      <c r="M21" s="54" t="s">
        <v>23</v>
      </c>
      <c r="N21" s="55" t="s">
        <v>24</v>
      </c>
      <c r="O21" s="56" t="s">
        <v>20</v>
      </c>
      <c r="P21" s="57" t="s">
        <v>21</v>
      </c>
      <c r="Q21" s="57" t="s">
        <v>22</v>
      </c>
      <c r="R21" s="57" t="s">
        <v>25</v>
      </c>
      <c r="S21" s="58" t="s">
        <v>24</v>
      </c>
      <c r="T21" s="59" t="s">
        <v>20</v>
      </c>
      <c r="U21" s="60" t="s">
        <v>21</v>
      </c>
      <c r="V21" s="60" t="s">
        <v>22</v>
      </c>
      <c r="W21" s="60" t="s">
        <v>23</v>
      </c>
      <c r="X21" s="61" t="s">
        <v>24</v>
      </c>
      <c r="Y21" s="63" t="s">
        <v>20</v>
      </c>
      <c r="Z21" s="64" t="s">
        <v>21</v>
      </c>
      <c r="AA21" s="64" t="s">
        <v>22</v>
      </c>
      <c r="AB21" s="64" t="s">
        <v>23</v>
      </c>
      <c r="AC21" s="65" t="s">
        <v>24</v>
      </c>
      <c r="AD21" s="63" t="s">
        <v>20</v>
      </c>
      <c r="AE21" s="64" t="s">
        <v>21</v>
      </c>
      <c r="AF21" s="64" t="s">
        <v>22</v>
      </c>
      <c r="AG21" s="64" t="s">
        <v>23</v>
      </c>
      <c r="AH21" s="65" t="s">
        <v>24</v>
      </c>
    </row>
    <row r="22" spans="1:34" s="1" customFormat="1" ht="14.25" x14ac:dyDescent="0.2">
      <c r="A22" s="49">
        <v>1</v>
      </c>
      <c r="B22" s="66">
        <v>4</v>
      </c>
      <c r="C22" s="66">
        <v>4</v>
      </c>
      <c r="D22" s="66">
        <v>4</v>
      </c>
      <c r="E22" s="66">
        <v>4</v>
      </c>
      <c r="F22" s="66">
        <v>4</v>
      </c>
      <c r="G22" s="66">
        <v>4</v>
      </c>
      <c r="H22" s="66">
        <v>4</v>
      </c>
      <c r="I22" s="66">
        <v>4</v>
      </c>
      <c r="J22" s="66">
        <v>4</v>
      </c>
      <c r="K22" s="66">
        <v>4</v>
      </c>
      <c r="L22" s="66">
        <v>4</v>
      </c>
      <c r="M22" s="66">
        <v>4</v>
      </c>
      <c r="N22" s="66">
        <v>4</v>
      </c>
      <c r="O22" s="66">
        <v>4</v>
      </c>
      <c r="P22" s="66">
        <v>4</v>
      </c>
      <c r="Q22" s="66">
        <v>4</v>
      </c>
      <c r="R22" s="66">
        <v>4</v>
      </c>
      <c r="S22" s="66">
        <v>4</v>
      </c>
      <c r="T22" s="66">
        <v>4</v>
      </c>
      <c r="U22" s="66">
        <v>4</v>
      </c>
      <c r="V22" s="66">
        <v>4</v>
      </c>
      <c r="W22" s="66">
        <v>4</v>
      </c>
      <c r="X22" s="66">
        <v>4</v>
      </c>
      <c r="Y22" s="66">
        <v>4</v>
      </c>
      <c r="Z22" s="66">
        <v>4</v>
      </c>
      <c r="AA22" s="66">
        <v>4</v>
      </c>
      <c r="AB22" s="66">
        <v>4</v>
      </c>
      <c r="AC22" s="66">
        <v>4</v>
      </c>
      <c r="AD22" s="66">
        <v>4</v>
      </c>
      <c r="AE22" s="66">
        <v>4</v>
      </c>
      <c r="AF22" s="66">
        <v>4</v>
      </c>
      <c r="AG22" s="66">
        <v>4</v>
      </c>
      <c r="AH22" s="66">
        <v>4</v>
      </c>
    </row>
    <row r="23" spans="1:34" s="1" customFormat="1" ht="14.25" x14ac:dyDescent="0.2">
      <c r="A23" s="50">
        <v>2</v>
      </c>
      <c r="B23" s="66">
        <v>3</v>
      </c>
      <c r="C23" s="66">
        <v>4</v>
      </c>
      <c r="D23" s="66">
        <v>4</v>
      </c>
      <c r="E23" s="66">
        <v>5</v>
      </c>
      <c r="F23" s="66">
        <v>5</v>
      </c>
      <c r="G23" s="66">
        <v>5</v>
      </c>
      <c r="H23" s="66">
        <v>5</v>
      </c>
      <c r="I23" s="66">
        <v>5</v>
      </c>
      <c r="J23" s="66">
        <v>4</v>
      </c>
      <c r="K23" s="66">
        <v>4</v>
      </c>
      <c r="L23" s="66">
        <v>4</v>
      </c>
      <c r="M23" s="66">
        <v>4</v>
      </c>
      <c r="N23" s="66">
        <v>4</v>
      </c>
      <c r="O23" s="66">
        <v>4</v>
      </c>
      <c r="P23" s="66">
        <v>4</v>
      </c>
      <c r="Q23" s="66">
        <v>4</v>
      </c>
      <c r="R23" s="66">
        <v>4</v>
      </c>
      <c r="S23" s="66">
        <v>4</v>
      </c>
      <c r="T23" s="66">
        <v>4</v>
      </c>
      <c r="U23" s="66">
        <v>4</v>
      </c>
      <c r="V23" s="66">
        <v>4</v>
      </c>
      <c r="W23" s="66">
        <v>4</v>
      </c>
      <c r="X23" s="66">
        <v>4</v>
      </c>
      <c r="Y23" s="66">
        <v>4</v>
      </c>
      <c r="Z23" s="66">
        <v>4</v>
      </c>
      <c r="AA23" s="66">
        <v>4</v>
      </c>
      <c r="AB23" s="66">
        <v>4</v>
      </c>
      <c r="AC23" s="66">
        <v>4</v>
      </c>
      <c r="AD23" s="66">
        <v>4</v>
      </c>
      <c r="AE23" s="66">
        <v>4</v>
      </c>
      <c r="AF23" s="66">
        <v>4</v>
      </c>
      <c r="AG23" s="66">
        <v>4</v>
      </c>
      <c r="AH23" s="66">
        <v>4</v>
      </c>
    </row>
    <row r="24" spans="1:34" s="1" customFormat="1" ht="14.25" x14ac:dyDescent="0.2">
      <c r="A24" s="49">
        <v>3</v>
      </c>
      <c r="B24" s="66">
        <v>4</v>
      </c>
      <c r="C24" s="66">
        <v>5</v>
      </c>
      <c r="D24" s="66">
        <v>5</v>
      </c>
      <c r="E24" s="66">
        <v>5</v>
      </c>
      <c r="F24" s="66">
        <v>5</v>
      </c>
      <c r="G24" s="66">
        <v>5</v>
      </c>
      <c r="H24" s="66">
        <v>5</v>
      </c>
      <c r="I24" s="66">
        <v>5</v>
      </c>
      <c r="J24" s="66">
        <v>5</v>
      </c>
      <c r="K24" s="66">
        <v>5</v>
      </c>
      <c r="L24" s="66">
        <v>5</v>
      </c>
      <c r="M24" s="66">
        <v>5</v>
      </c>
      <c r="N24" s="66">
        <v>5</v>
      </c>
      <c r="O24" s="66">
        <v>5</v>
      </c>
      <c r="P24" s="66">
        <v>5</v>
      </c>
      <c r="Q24" s="66">
        <v>5</v>
      </c>
      <c r="R24" s="66">
        <v>5</v>
      </c>
      <c r="S24" s="66">
        <v>5</v>
      </c>
      <c r="T24" s="66">
        <v>5</v>
      </c>
      <c r="U24" s="66">
        <v>5</v>
      </c>
      <c r="V24" s="66">
        <v>5</v>
      </c>
      <c r="W24" s="66">
        <v>5</v>
      </c>
      <c r="X24" s="66">
        <v>5</v>
      </c>
      <c r="Y24" s="66">
        <v>5</v>
      </c>
      <c r="Z24" s="66">
        <v>5</v>
      </c>
      <c r="AA24" s="66">
        <v>5</v>
      </c>
      <c r="AB24" s="66">
        <v>5</v>
      </c>
      <c r="AC24" s="66">
        <v>5</v>
      </c>
      <c r="AD24" s="66">
        <v>5</v>
      </c>
      <c r="AE24" s="66">
        <v>5</v>
      </c>
      <c r="AF24" s="66">
        <v>5</v>
      </c>
      <c r="AG24" s="66">
        <v>5</v>
      </c>
      <c r="AH24" s="66">
        <v>5</v>
      </c>
    </row>
    <row r="25" spans="1:34" s="1" customFormat="1" ht="14.25" x14ac:dyDescent="0.2">
      <c r="A25" s="50">
        <v>4</v>
      </c>
      <c r="B25" s="66">
        <v>1</v>
      </c>
      <c r="C25" s="66">
        <v>5</v>
      </c>
      <c r="D25" s="66">
        <v>4</v>
      </c>
      <c r="E25" s="66">
        <v>5</v>
      </c>
      <c r="F25" s="66">
        <v>5</v>
      </c>
      <c r="G25" s="66">
        <v>5</v>
      </c>
      <c r="H25" s="66">
        <v>5</v>
      </c>
      <c r="I25" s="66">
        <v>5</v>
      </c>
      <c r="J25" s="66">
        <v>4</v>
      </c>
      <c r="K25" s="66">
        <v>4</v>
      </c>
      <c r="L25" s="66">
        <v>4</v>
      </c>
      <c r="M25" s="66">
        <v>4</v>
      </c>
      <c r="N25" s="66">
        <v>4</v>
      </c>
      <c r="O25" s="66">
        <v>4</v>
      </c>
      <c r="P25" s="66">
        <v>4</v>
      </c>
      <c r="Q25" s="66">
        <v>4</v>
      </c>
      <c r="R25" s="66">
        <v>4</v>
      </c>
      <c r="S25" s="66">
        <v>4</v>
      </c>
      <c r="T25" s="66">
        <v>4</v>
      </c>
      <c r="U25" s="66">
        <v>4</v>
      </c>
      <c r="V25" s="66">
        <v>4</v>
      </c>
      <c r="W25" s="66">
        <v>4</v>
      </c>
      <c r="X25" s="66">
        <v>4</v>
      </c>
      <c r="Y25" s="66">
        <v>4</v>
      </c>
      <c r="Z25" s="66">
        <v>4</v>
      </c>
      <c r="AA25" s="66">
        <v>4</v>
      </c>
      <c r="AB25" s="66">
        <v>4</v>
      </c>
      <c r="AC25" s="66">
        <v>4</v>
      </c>
      <c r="AD25" s="66">
        <v>4</v>
      </c>
      <c r="AE25" s="66">
        <v>4</v>
      </c>
      <c r="AF25" s="66">
        <v>4</v>
      </c>
      <c r="AG25" s="66">
        <v>4</v>
      </c>
      <c r="AH25" s="66">
        <v>4</v>
      </c>
    </row>
    <row r="26" spans="1:34" s="1" customFormat="1" ht="14.25" x14ac:dyDescent="0.2">
      <c r="A26" s="49">
        <v>5</v>
      </c>
      <c r="B26" s="66">
        <v>3</v>
      </c>
      <c r="C26" s="66">
        <v>5</v>
      </c>
      <c r="D26" s="66">
        <v>5</v>
      </c>
      <c r="E26" s="66">
        <v>5</v>
      </c>
      <c r="F26" s="66">
        <v>5</v>
      </c>
      <c r="G26" s="66">
        <v>5</v>
      </c>
      <c r="H26" s="66">
        <v>5</v>
      </c>
      <c r="I26" s="66">
        <v>5</v>
      </c>
      <c r="J26" s="66">
        <v>5</v>
      </c>
      <c r="K26" s="66">
        <v>5</v>
      </c>
      <c r="L26" s="66">
        <v>5</v>
      </c>
      <c r="M26" s="66">
        <v>5</v>
      </c>
      <c r="N26" s="66">
        <v>5</v>
      </c>
      <c r="O26" s="66">
        <v>3</v>
      </c>
      <c r="P26" s="66">
        <v>3</v>
      </c>
      <c r="Q26" s="66">
        <v>3</v>
      </c>
      <c r="R26" s="66">
        <v>3</v>
      </c>
      <c r="S26" s="66">
        <v>3</v>
      </c>
      <c r="T26" s="66">
        <v>5</v>
      </c>
      <c r="U26" s="66">
        <v>5</v>
      </c>
      <c r="V26" s="66">
        <v>5</v>
      </c>
      <c r="W26" s="66">
        <v>5</v>
      </c>
      <c r="X26" s="66">
        <v>5</v>
      </c>
      <c r="Y26" s="66">
        <v>4</v>
      </c>
      <c r="Z26" s="66">
        <v>4</v>
      </c>
      <c r="AA26" s="66">
        <v>4</v>
      </c>
      <c r="AB26" s="66">
        <v>4</v>
      </c>
      <c r="AC26" s="66">
        <v>4</v>
      </c>
      <c r="AD26" s="66">
        <v>4</v>
      </c>
      <c r="AE26" s="66">
        <v>4</v>
      </c>
      <c r="AF26" s="66">
        <v>4</v>
      </c>
      <c r="AG26" s="66">
        <v>4</v>
      </c>
      <c r="AH26" s="66">
        <v>4</v>
      </c>
    </row>
    <row r="27" spans="1:34" s="1" customFormat="1" ht="14.25" x14ac:dyDescent="0.2">
      <c r="A27" s="50">
        <v>6</v>
      </c>
      <c r="B27" s="66">
        <v>2</v>
      </c>
      <c r="C27" s="66">
        <v>2</v>
      </c>
      <c r="D27" s="66">
        <v>3</v>
      </c>
      <c r="E27" s="66">
        <v>3</v>
      </c>
      <c r="F27" s="66">
        <v>3</v>
      </c>
      <c r="G27" s="66">
        <v>3</v>
      </c>
      <c r="H27" s="66">
        <v>3</v>
      </c>
      <c r="I27" s="66">
        <v>3</v>
      </c>
      <c r="J27" s="66">
        <v>3</v>
      </c>
      <c r="K27" s="66">
        <v>3</v>
      </c>
      <c r="L27" s="66">
        <v>3</v>
      </c>
      <c r="M27" s="66">
        <v>3</v>
      </c>
      <c r="N27" s="66">
        <v>3</v>
      </c>
      <c r="O27" s="66">
        <v>3</v>
      </c>
      <c r="P27" s="66">
        <v>3</v>
      </c>
      <c r="Q27" s="66">
        <v>3</v>
      </c>
      <c r="R27" s="66">
        <v>3</v>
      </c>
      <c r="S27" s="66">
        <v>3</v>
      </c>
      <c r="T27" s="66">
        <v>3</v>
      </c>
      <c r="U27" s="66">
        <v>3</v>
      </c>
      <c r="V27" s="66">
        <v>3</v>
      </c>
      <c r="W27" s="66">
        <v>3</v>
      </c>
      <c r="X27" s="66">
        <v>3</v>
      </c>
      <c r="Y27" s="66">
        <v>2</v>
      </c>
      <c r="Z27" s="66">
        <v>2</v>
      </c>
      <c r="AA27" s="66">
        <v>2</v>
      </c>
      <c r="AB27" s="66">
        <v>2</v>
      </c>
      <c r="AC27" s="66">
        <v>2</v>
      </c>
      <c r="AD27" s="66">
        <v>3</v>
      </c>
      <c r="AE27" s="66">
        <v>3</v>
      </c>
      <c r="AF27" s="66">
        <v>3</v>
      </c>
      <c r="AG27" s="66">
        <v>3</v>
      </c>
      <c r="AH27" s="66">
        <v>3</v>
      </c>
    </row>
    <row r="28" spans="1:34" s="1" customFormat="1" ht="14.25" x14ac:dyDescent="0.2">
      <c r="A28" s="49">
        <v>7</v>
      </c>
      <c r="B28" s="66">
        <v>1</v>
      </c>
      <c r="C28" s="66">
        <v>4</v>
      </c>
      <c r="D28" s="66">
        <v>4</v>
      </c>
      <c r="E28" s="66">
        <v>5</v>
      </c>
      <c r="F28" s="66">
        <v>5</v>
      </c>
      <c r="G28" s="66">
        <v>5</v>
      </c>
      <c r="H28" s="66">
        <v>5</v>
      </c>
      <c r="I28" s="66">
        <v>5</v>
      </c>
      <c r="J28" s="66">
        <v>5</v>
      </c>
      <c r="K28" s="66">
        <v>5</v>
      </c>
      <c r="L28" s="66">
        <v>5</v>
      </c>
      <c r="M28" s="66">
        <v>5</v>
      </c>
      <c r="N28" s="66">
        <v>5</v>
      </c>
      <c r="O28" s="66">
        <v>5</v>
      </c>
      <c r="P28" s="66">
        <v>5</v>
      </c>
      <c r="Q28" s="66">
        <v>5</v>
      </c>
      <c r="R28" s="66">
        <v>5</v>
      </c>
      <c r="S28" s="66">
        <v>5</v>
      </c>
      <c r="T28" s="66">
        <v>5</v>
      </c>
      <c r="U28" s="66">
        <v>5</v>
      </c>
      <c r="V28" s="66">
        <v>5</v>
      </c>
      <c r="W28" s="66">
        <v>5</v>
      </c>
      <c r="X28" s="66">
        <v>5</v>
      </c>
      <c r="Y28" s="66">
        <v>4</v>
      </c>
      <c r="Z28" s="66">
        <v>4</v>
      </c>
      <c r="AA28" s="66">
        <v>4</v>
      </c>
      <c r="AB28" s="66">
        <v>4</v>
      </c>
      <c r="AC28" s="66">
        <v>4</v>
      </c>
      <c r="AD28" s="66">
        <v>4</v>
      </c>
      <c r="AE28" s="66">
        <v>4</v>
      </c>
      <c r="AF28" s="66">
        <v>4</v>
      </c>
      <c r="AG28" s="66">
        <v>4</v>
      </c>
      <c r="AH28" s="66">
        <v>4</v>
      </c>
    </row>
    <row r="29" spans="1:34" s="1" customFormat="1" ht="14.25" x14ac:dyDescent="0.2">
      <c r="A29" s="50">
        <v>8</v>
      </c>
      <c r="B29" s="66">
        <v>4</v>
      </c>
      <c r="C29" s="66">
        <v>4</v>
      </c>
      <c r="D29" s="66">
        <v>4</v>
      </c>
      <c r="E29" s="66">
        <v>5</v>
      </c>
      <c r="F29" s="66">
        <v>5</v>
      </c>
      <c r="G29" s="66">
        <v>5</v>
      </c>
      <c r="H29" s="66">
        <v>5</v>
      </c>
      <c r="I29" s="66">
        <v>5</v>
      </c>
      <c r="J29" s="66">
        <v>5</v>
      </c>
      <c r="K29" s="66">
        <v>5</v>
      </c>
      <c r="L29" s="66">
        <v>5</v>
      </c>
      <c r="M29" s="66">
        <v>5</v>
      </c>
      <c r="N29" s="66">
        <v>5</v>
      </c>
      <c r="O29" s="66">
        <v>5</v>
      </c>
      <c r="P29" s="66">
        <v>5</v>
      </c>
      <c r="Q29" s="66">
        <v>5</v>
      </c>
      <c r="R29" s="66">
        <v>5</v>
      </c>
      <c r="S29" s="66">
        <v>5</v>
      </c>
      <c r="T29" s="66">
        <v>5</v>
      </c>
      <c r="U29" s="66">
        <v>5</v>
      </c>
      <c r="V29" s="66">
        <v>5</v>
      </c>
      <c r="W29" s="66">
        <v>5</v>
      </c>
      <c r="X29" s="66">
        <v>5</v>
      </c>
      <c r="Y29" s="66">
        <v>5</v>
      </c>
      <c r="Z29" s="66">
        <v>5</v>
      </c>
      <c r="AA29" s="66">
        <v>5</v>
      </c>
      <c r="AB29" s="66">
        <v>5</v>
      </c>
      <c r="AC29" s="66">
        <v>5</v>
      </c>
      <c r="AD29" s="66">
        <v>5</v>
      </c>
      <c r="AE29" s="66">
        <v>5</v>
      </c>
      <c r="AF29" s="66">
        <v>5</v>
      </c>
      <c r="AG29" s="66">
        <v>5</v>
      </c>
      <c r="AH29" s="66">
        <v>5</v>
      </c>
    </row>
    <row r="30" spans="1:34" s="1" customFormat="1" ht="14.25" x14ac:dyDescent="0.2">
      <c r="A30" s="49">
        <v>9</v>
      </c>
      <c r="B30" s="66">
        <v>4</v>
      </c>
      <c r="C30" s="66">
        <v>4</v>
      </c>
      <c r="D30" s="66">
        <v>4</v>
      </c>
      <c r="E30" s="66">
        <v>3</v>
      </c>
      <c r="F30" s="66">
        <v>4</v>
      </c>
      <c r="G30" s="66">
        <v>4</v>
      </c>
      <c r="H30" s="66">
        <v>4</v>
      </c>
      <c r="I30" s="66">
        <v>3</v>
      </c>
      <c r="J30" s="66">
        <v>4</v>
      </c>
      <c r="K30" s="66">
        <v>4</v>
      </c>
      <c r="L30" s="66">
        <v>4</v>
      </c>
      <c r="M30" s="66">
        <v>4</v>
      </c>
      <c r="N30" s="66">
        <v>3</v>
      </c>
      <c r="O30" s="66">
        <v>3</v>
      </c>
      <c r="P30" s="66">
        <v>3</v>
      </c>
      <c r="Q30" s="66">
        <v>3</v>
      </c>
      <c r="R30" s="66">
        <v>3</v>
      </c>
      <c r="S30" s="66">
        <v>2</v>
      </c>
      <c r="T30" s="66">
        <v>4</v>
      </c>
      <c r="U30" s="66">
        <v>4</v>
      </c>
      <c r="V30" s="66">
        <v>4</v>
      </c>
      <c r="W30" s="66">
        <v>4</v>
      </c>
      <c r="X30" s="66">
        <v>3</v>
      </c>
      <c r="Y30" s="66">
        <v>4</v>
      </c>
      <c r="Z30" s="66">
        <v>4</v>
      </c>
      <c r="AA30" s="66">
        <v>4</v>
      </c>
      <c r="AB30" s="66">
        <v>4</v>
      </c>
      <c r="AC30" s="66">
        <v>3</v>
      </c>
      <c r="AD30" s="66">
        <v>4</v>
      </c>
      <c r="AE30" s="66">
        <v>4</v>
      </c>
      <c r="AF30" s="66">
        <v>4</v>
      </c>
      <c r="AG30" s="66">
        <v>4</v>
      </c>
      <c r="AH30" s="66">
        <v>3</v>
      </c>
    </row>
    <row r="31" spans="1:34" s="1" customFormat="1" ht="14.25" x14ac:dyDescent="0.2">
      <c r="A31" s="50">
        <v>10</v>
      </c>
      <c r="B31" s="66">
        <v>4</v>
      </c>
      <c r="C31" s="66">
        <v>4</v>
      </c>
      <c r="D31" s="66">
        <v>5</v>
      </c>
      <c r="E31" s="66">
        <v>5</v>
      </c>
      <c r="F31" s="66">
        <v>5</v>
      </c>
      <c r="G31" s="66">
        <v>5</v>
      </c>
      <c r="H31" s="66">
        <v>5</v>
      </c>
      <c r="I31" s="66">
        <v>5</v>
      </c>
      <c r="J31" s="66">
        <v>4</v>
      </c>
      <c r="K31" s="66">
        <v>4</v>
      </c>
      <c r="L31" s="66">
        <v>4</v>
      </c>
      <c r="M31" s="66">
        <v>4</v>
      </c>
      <c r="N31" s="66">
        <v>4</v>
      </c>
      <c r="O31" s="66">
        <v>4</v>
      </c>
      <c r="P31" s="66">
        <v>4</v>
      </c>
      <c r="Q31" s="66">
        <v>4</v>
      </c>
      <c r="R31" s="66">
        <v>4</v>
      </c>
      <c r="S31" s="66">
        <v>4</v>
      </c>
      <c r="T31" s="66">
        <v>5</v>
      </c>
      <c r="U31" s="66">
        <v>5</v>
      </c>
      <c r="V31" s="66">
        <v>5</v>
      </c>
      <c r="W31" s="66">
        <v>5</v>
      </c>
      <c r="X31" s="66">
        <v>5</v>
      </c>
      <c r="Y31" s="66">
        <v>4</v>
      </c>
      <c r="Z31" s="66">
        <v>4</v>
      </c>
      <c r="AA31" s="66">
        <v>4</v>
      </c>
      <c r="AB31" s="66">
        <v>4</v>
      </c>
      <c r="AC31" s="66">
        <v>4</v>
      </c>
      <c r="AD31" s="66">
        <v>5</v>
      </c>
      <c r="AE31" s="66">
        <v>5</v>
      </c>
      <c r="AF31" s="66">
        <v>5</v>
      </c>
      <c r="AG31" s="66">
        <v>5</v>
      </c>
      <c r="AH31" s="66">
        <v>5</v>
      </c>
    </row>
    <row r="32" spans="1:34" s="1" customFormat="1" ht="14.25" x14ac:dyDescent="0.2">
      <c r="A32" s="49">
        <v>11</v>
      </c>
      <c r="B32" s="66">
        <v>3</v>
      </c>
      <c r="C32" s="66">
        <v>3</v>
      </c>
      <c r="D32" s="66">
        <v>4</v>
      </c>
      <c r="E32" s="66">
        <v>4</v>
      </c>
      <c r="F32" s="66">
        <v>4</v>
      </c>
      <c r="G32" s="66">
        <v>4</v>
      </c>
      <c r="H32" s="66">
        <v>4</v>
      </c>
      <c r="I32" s="66">
        <v>4</v>
      </c>
      <c r="J32" s="66">
        <v>4</v>
      </c>
      <c r="K32" s="66">
        <v>4</v>
      </c>
      <c r="L32" s="66">
        <v>4</v>
      </c>
      <c r="M32" s="66">
        <v>4</v>
      </c>
      <c r="N32" s="66">
        <v>4</v>
      </c>
      <c r="O32" s="66">
        <v>4</v>
      </c>
      <c r="P32" s="66">
        <v>4</v>
      </c>
      <c r="Q32" s="66">
        <v>4</v>
      </c>
      <c r="R32" s="66">
        <v>4</v>
      </c>
      <c r="S32" s="66">
        <v>4</v>
      </c>
      <c r="T32" s="66">
        <v>4</v>
      </c>
      <c r="U32" s="66">
        <v>4</v>
      </c>
      <c r="V32" s="66">
        <v>4</v>
      </c>
      <c r="W32" s="66">
        <v>4</v>
      </c>
      <c r="X32" s="66">
        <v>4</v>
      </c>
      <c r="Y32" s="66">
        <v>4</v>
      </c>
      <c r="Z32" s="66">
        <v>4</v>
      </c>
      <c r="AA32" s="66">
        <v>4</v>
      </c>
      <c r="AB32" s="66">
        <v>4</v>
      </c>
      <c r="AC32" s="66">
        <v>4</v>
      </c>
      <c r="AD32" s="66">
        <v>4</v>
      </c>
      <c r="AE32" s="66">
        <v>4</v>
      </c>
      <c r="AF32" s="66">
        <v>4</v>
      </c>
      <c r="AG32" s="66">
        <v>4</v>
      </c>
      <c r="AH32" s="66">
        <v>4</v>
      </c>
    </row>
    <row r="33" spans="1:34" s="1" customFormat="1" ht="14.25" x14ac:dyDescent="0.2">
      <c r="A33" s="50">
        <v>12</v>
      </c>
      <c r="B33" s="66">
        <v>3</v>
      </c>
      <c r="C33" s="66">
        <v>3</v>
      </c>
      <c r="D33" s="66">
        <v>3</v>
      </c>
      <c r="E33" s="66">
        <v>2</v>
      </c>
      <c r="F33" s="66">
        <v>3</v>
      </c>
      <c r="G33" s="66">
        <v>3</v>
      </c>
      <c r="H33" s="66">
        <v>3</v>
      </c>
      <c r="I33" s="66">
        <v>2</v>
      </c>
      <c r="J33" s="66">
        <v>3</v>
      </c>
      <c r="K33" s="66">
        <v>3</v>
      </c>
      <c r="L33" s="66">
        <v>3</v>
      </c>
      <c r="M33" s="66">
        <v>2</v>
      </c>
      <c r="N33" s="66">
        <v>2</v>
      </c>
      <c r="O33" s="66">
        <v>3</v>
      </c>
      <c r="P33" s="66">
        <v>3</v>
      </c>
      <c r="Q33" s="66">
        <v>3</v>
      </c>
      <c r="R33" s="66">
        <v>3</v>
      </c>
      <c r="S33" s="66">
        <v>3</v>
      </c>
      <c r="T33" s="66">
        <v>3</v>
      </c>
      <c r="U33" s="66">
        <v>3</v>
      </c>
      <c r="V33" s="66">
        <v>3</v>
      </c>
      <c r="W33" s="66">
        <v>3</v>
      </c>
      <c r="X33" s="66">
        <v>3</v>
      </c>
      <c r="Y33" s="66">
        <v>3</v>
      </c>
      <c r="Z33" s="66">
        <v>3</v>
      </c>
      <c r="AA33" s="66">
        <v>3</v>
      </c>
      <c r="AB33" s="66">
        <v>3</v>
      </c>
      <c r="AC33" s="66">
        <v>3</v>
      </c>
      <c r="AD33" s="66">
        <v>3</v>
      </c>
      <c r="AE33" s="66">
        <v>3</v>
      </c>
      <c r="AF33" s="66">
        <v>3</v>
      </c>
      <c r="AG33" s="66">
        <v>3</v>
      </c>
      <c r="AH33" s="66">
        <v>3</v>
      </c>
    </row>
    <row r="34" spans="1:34" s="1" customFormat="1" ht="14.25" x14ac:dyDescent="0.2">
      <c r="A34" s="49">
        <v>13</v>
      </c>
      <c r="B34" s="66">
        <v>5</v>
      </c>
      <c r="C34" s="66">
        <v>4</v>
      </c>
      <c r="D34" s="66">
        <v>5</v>
      </c>
      <c r="E34" s="66">
        <v>5</v>
      </c>
      <c r="F34" s="66">
        <v>4</v>
      </c>
      <c r="G34" s="66">
        <v>4</v>
      </c>
      <c r="H34" s="66">
        <v>4</v>
      </c>
      <c r="I34" s="66">
        <v>4</v>
      </c>
      <c r="J34" s="66">
        <v>4</v>
      </c>
      <c r="K34" s="66">
        <v>5</v>
      </c>
      <c r="L34" s="66">
        <v>4</v>
      </c>
      <c r="M34" s="66">
        <v>4</v>
      </c>
      <c r="N34" s="66">
        <v>4</v>
      </c>
      <c r="O34" s="66">
        <v>4</v>
      </c>
      <c r="P34" s="66">
        <v>5</v>
      </c>
      <c r="Q34" s="66">
        <v>4</v>
      </c>
      <c r="R34" s="66">
        <v>4</v>
      </c>
      <c r="S34" s="66">
        <v>4</v>
      </c>
      <c r="T34" s="66">
        <v>4</v>
      </c>
      <c r="U34" s="66">
        <v>5</v>
      </c>
      <c r="V34" s="66">
        <v>4</v>
      </c>
      <c r="W34" s="66">
        <v>4</v>
      </c>
      <c r="X34" s="66">
        <v>4</v>
      </c>
      <c r="Y34" s="66">
        <v>4</v>
      </c>
      <c r="Z34" s="66">
        <v>5</v>
      </c>
      <c r="AA34" s="66">
        <v>4</v>
      </c>
      <c r="AB34" s="66">
        <v>4</v>
      </c>
      <c r="AC34" s="66">
        <v>4</v>
      </c>
      <c r="AD34" s="66">
        <v>4</v>
      </c>
      <c r="AE34" s="66">
        <v>5</v>
      </c>
      <c r="AF34" s="66">
        <v>4</v>
      </c>
      <c r="AG34" s="66">
        <v>4</v>
      </c>
      <c r="AH34" s="66">
        <v>4</v>
      </c>
    </row>
    <row r="35" spans="1:34" s="1" customFormat="1" ht="14.25" x14ac:dyDescent="0.2">
      <c r="A35" s="50">
        <v>14</v>
      </c>
      <c r="B35" s="66">
        <v>4</v>
      </c>
      <c r="C35" s="66">
        <v>4</v>
      </c>
      <c r="D35" s="66">
        <v>4</v>
      </c>
      <c r="E35" s="66">
        <v>5</v>
      </c>
      <c r="F35" s="66">
        <v>5</v>
      </c>
      <c r="G35" s="66">
        <v>5</v>
      </c>
      <c r="H35" s="66">
        <v>5</v>
      </c>
      <c r="I35" s="66">
        <v>5</v>
      </c>
      <c r="J35" s="66">
        <v>4</v>
      </c>
      <c r="K35" s="66">
        <v>4</v>
      </c>
      <c r="L35" s="66">
        <v>5</v>
      </c>
      <c r="M35" s="66">
        <v>5</v>
      </c>
      <c r="N35" s="66">
        <v>4</v>
      </c>
      <c r="O35" s="66">
        <v>4</v>
      </c>
      <c r="P35" s="66">
        <v>4</v>
      </c>
      <c r="Q35" s="66">
        <v>4</v>
      </c>
      <c r="R35" s="66">
        <v>4</v>
      </c>
      <c r="S35" s="66">
        <v>4</v>
      </c>
      <c r="T35" s="66">
        <v>4</v>
      </c>
      <c r="U35" s="66">
        <v>4</v>
      </c>
      <c r="V35" s="66">
        <v>4</v>
      </c>
      <c r="W35" s="66">
        <v>4</v>
      </c>
      <c r="X35" s="66">
        <v>4</v>
      </c>
      <c r="Y35" s="66">
        <v>4</v>
      </c>
      <c r="Z35" s="66">
        <v>4</v>
      </c>
      <c r="AA35" s="66">
        <v>4</v>
      </c>
      <c r="AB35" s="66">
        <v>4</v>
      </c>
      <c r="AC35" s="66">
        <v>4</v>
      </c>
      <c r="AD35" s="66">
        <v>4</v>
      </c>
      <c r="AE35" s="66">
        <v>4</v>
      </c>
      <c r="AF35" s="66">
        <v>4</v>
      </c>
      <c r="AG35" s="66">
        <v>4</v>
      </c>
      <c r="AH35" s="66">
        <v>4</v>
      </c>
    </row>
    <row r="36" spans="1:34" s="1" customFormat="1" ht="14.25" x14ac:dyDescent="0.2">
      <c r="A36" s="49">
        <v>15</v>
      </c>
      <c r="B36" s="66">
        <v>4</v>
      </c>
      <c r="C36" s="66">
        <v>4</v>
      </c>
      <c r="D36" s="66">
        <v>4</v>
      </c>
      <c r="E36" s="66">
        <v>5</v>
      </c>
      <c r="F36" s="66">
        <v>5</v>
      </c>
      <c r="G36" s="66">
        <v>5</v>
      </c>
      <c r="H36" s="66">
        <v>5</v>
      </c>
      <c r="I36" s="66">
        <v>5</v>
      </c>
      <c r="J36" s="66">
        <v>4</v>
      </c>
      <c r="K36" s="66">
        <v>4</v>
      </c>
      <c r="L36" s="66">
        <v>4</v>
      </c>
      <c r="M36" s="66">
        <v>4</v>
      </c>
      <c r="N36" s="66">
        <v>4</v>
      </c>
      <c r="O36" s="66">
        <v>4</v>
      </c>
      <c r="P36" s="66">
        <v>4</v>
      </c>
      <c r="Q36" s="66">
        <v>4</v>
      </c>
      <c r="R36" s="66">
        <v>4</v>
      </c>
      <c r="S36" s="66">
        <v>4</v>
      </c>
      <c r="T36" s="66">
        <v>4</v>
      </c>
      <c r="U36" s="66">
        <v>4</v>
      </c>
      <c r="V36" s="66">
        <v>4</v>
      </c>
      <c r="W36" s="66">
        <v>4</v>
      </c>
      <c r="X36" s="66">
        <v>4</v>
      </c>
      <c r="Y36" s="66">
        <v>4</v>
      </c>
      <c r="Z36" s="66">
        <v>4</v>
      </c>
      <c r="AA36" s="66">
        <v>4</v>
      </c>
      <c r="AB36" s="66">
        <v>4</v>
      </c>
      <c r="AC36" s="66">
        <v>4</v>
      </c>
      <c r="AD36" s="66">
        <v>4</v>
      </c>
      <c r="AE36" s="66">
        <v>4</v>
      </c>
      <c r="AF36" s="66">
        <v>4</v>
      </c>
      <c r="AG36" s="66">
        <v>4</v>
      </c>
      <c r="AH36" s="66">
        <v>4</v>
      </c>
    </row>
    <row r="37" spans="1:34" s="1" customFormat="1" ht="14.25" x14ac:dyDescent="0.2">
      <c r="A37" s="50">
        <v>16</v>
      </c>
      <c r="B37" s="66">
        <v>3</v>
      </c>
      <c r="C37" s="66">
        <v>4</v>
      </c>
      <c r="D37" s="66">
        <v>4</v>
      </c>
      <c r="E37" s="66">
        <v>4</v>
      </c>
      <c r="F37" s="66">
        <v>4</v>
      </c>
      <c r="G37" s="66">
        <v>4</v>
      </c>
      <c r="H37" s="66">
        <v>4</v>
      </c>
      <c r="I37" s="66">
        <v>4</v>
      </c>
      <c r="J37" s="66">
        <v>4</v>
      </c>
      <c r="K37" s="66">
        <v>4</v>
      </c>
      <c r="L37" s="66">
        <v>4</v>
      </c>
      <c r="M37" s="66">
        <v>4</v>
      </c>
      <c r="N37" s="66">
        <v>4</v>
      </c>
      <c r="O37" s="66">
        <v>4</v>
      </c>
      <c r="P37" s="66">
        <v>4</v>
      </c>
      <c r="Q37" s="66">
        <v>4</v>
      </c>
      <c r="R37" s="66">
        <v>4</v>
      </c>
      <c r="S37" s="66">
        <v>4</v>
      </c>
      <c r="T37" s="66">
        <v>4</v>
      </c>
      <c r="U37" s="66">
        <v>4</v>
      </c>
      <c r="V37" s="66">
        <v>4</v>
      </c>
      <c r="W37" s="66">
        <v>4</v>
      </c>
      <c r="X37" s="66">
        <v>4</v>
      </c>
      <c r="Y37" s="66">
        <v>4</v>
      </c>
      <c r="Z37" s="66">
        <v>4</v>
      </c>
      <c r="AA37" s="66">
        <v>4</v>
      </c>
      <c r="AB37" s="66">
        <v>4</v>
      </c>
      <c r="AC37" s="66">
        <v>4</v>
      </c>
      <c r="AD37" s="66">
        <v>4</v>
      </c>
      <c r="AE37" s="66">
        <v>4</v>
      </c>
      <c r="AF37" s="66">
        <v>4</v>
      </c>
      <c r="AG37" s="66">
        <v>4</v>
      </c>
      <c r="AH37" s="66">
        <v>4</v>
      </c>
    </row>
    <row r="38" spans="1:34" s="1" customFormat="1" ht="14.25" x14ac:dyDescent="0.2">
      <c r="A38" s="49">
        <v>17</v>
      </c>
      <c r="B38" s="66">
        <v>4</v>
      </c>
      <c r="C38" s="66">
        <v>4</v>
      </c>
      <c r="D38" s="66">
        <v>4</v>
      </c>
      <c r="E38" s="66">
        <v>4</v>
      </c>
      <c r="F38" s="66">
        <v>4</v>
      </c>
      <c r="G38" s="66">
        <v>4</v>
      </c>
      <c r="H38" s="66">
        <v>4</v>
      </c>
      <c r="I38" s="66">
        <v>4</v>
      </c>
      <c r="J38" s="66">
        <v>4</v>
      </c>
      <c r="K38" s="66">
        <v>4</v>
      </c>
      <c r="L38" s="66">
        <v>4</v>
      </c>
      <c r="M38" s="66">
        <v>4</v>
      </c>
      <c r="N38" s="66">
        <v>4</v>
      </c>
      <c r="O38" s="66">
        <v>4</v>
      </c>
      <c r="P38" s="66">
        <v>4</v>
      </c>
      <c r="Q38" s="66">
        <v>4</v>
      </c>
      <c r="R38" s="66">
        <v>4</v>
      </c>
      <c r="S38" s="66">
        <v>4</v>
      </c>
      <c r="T38" s="66">
        <v>4</v>
      </c>
      <c r="U38" s="66">
        <v>4</v>
      </c>
      <c r="V38" s="66">
        <v>4</v>
      </c>
      <c r="W38" s="66">
        <v>4</v>
      </c>
      <c r="X38" s="66">
        <v>4</v>
      </c>
      <c r="Y38" s="66">
        <v>4</v>
      </c>
      <c r="Z38" s="66">
        <v>4</v>
      </c>
      <c r="AA38" s="66">
        <v>4</v>
      </c>
      <c r="AB38" s="66">
        <v>4</v>
      </c>
      <c r="AC38" s="66">
        <v>4</v>
      </c>
      <c r="AD38" s="66">
        <v>4</v>
      </c>
      <c r="AE38" s="66">
        <v>4</v>
      </c>
      <c r="AF38" s="66">
        <v>4</v>
      </c>
      <c r="AG38" s="66">
        <v>4</v>
      </c>
      <c r="AH38" s="66">
        <v>4</v>
      </c>
    </row>
    <row r="39" spans="1:34" s="1" customFormat="1" ht="14.25" x14ac:dyDescent="0.2">
      <c r="A39" s="50">
        <v>18</v>
      </c>
      <c r="B39" s="66">
        <v>4</v>
      </c>
      <c r="C39" s="66">
        <v>4</v>
      </c>
      <c r="D39" s="66">
        <v>4</v>
      </c>
      <c r="E39" s="66">
        <v>4</v>
      </c>
      <c r="F39" s="66">
        <v>5</v>
      </c>
      <c r="G39" s="66">
        <v>5</v>
      </c>
      <c r="H39" s="66">
        <v>5</v>
      </c>
      <c r="I39" s="66">
        <v>5</v>
      </c>
      <c r="J39" s="66">
        <v>4</v>
      </c>
      <c r="K39" s="66">
        <v>5</v>
      </c>
      <c r="L39" s="66">
        <v>5</v>
      </c>
      <c r="M39" s="66">
        <v>5</v>
      </c>
      <c r="N39" s="66">
        <v>4</v>
      </c>
      <c r="O39" s="66">
        <v>5</v>
      </c>
      <c r="P39" s="66">
        <v>5</v>
      </c>
      <c r="Q39" s="66">
        <v>5</v>
      </c>
      <c r="R39" s="66">
        <v>4</v>
      </c>
      <c r="S39" s="66">
        <v>4</v>
      </c>
      <c r="T39" s="66">
        <v>5</v>
      </c>
      <c r="U39" s="66">
        <v>4</v>
      </c>
      <c r="V39" s="66">
        <v>5</v>
      </c>
      <c r="W39" s="66">
        <v>5</v>
      </c>
      <c r="X39" s="66">
        <v>4</v>
      </c>
      <c r="Y39" s="66">
        <v>5</v>
      </c>
      <c r="Z39" s="66">
        <v>4</v>
      </c>
      <c r="AA39" s="66">
        <v>4</v>
      </c>
      <c r="AB39" s="66">
        <v>4</v>
      </c>
      <c r="AC39" s="66">
        <v>4</v>
      </c>
      <c r="AD39" s="66">
        <v>4</v>
      </c>
      <c r="AE39" s="66">
        <v>4</v>
      </c>
      <c r="AF39" s="66">
        <v>4</v>
      </c>
      <c r="AG39" s="66">
        <v>4</v>
      </c>
      <c r="AH39" s="66">
        <v>4</v>
      </c>
    </row>
    <row r="40" spans="1:34" s="1" customFormat="1" ht="14.25" x14ac:dyDescent="0.2">
      <c r="A40" s="49">
        <v>19</v>
      </c>
      <c r="B40" s="66">
        <v>4</v>
      </c>
      <c r="C40" s="66">
        <v>5</v>
      </c>
      <c r="D40" s="66">
        <v>5</v>
      </c>
      <c r="E40" s="66">
        <v>5</v>
      </c>
      <c r="F40" s="66">
        <v>5</v>
      </c>
      <c r="G40" s="66">
        <v>5</v>
      </c>
      <c r="H40" s="66">
        <v>5</v>
      </c>
      <c r="I40" s="66">
        <v>4</v>
      </c>
      <c r="J40" s="66">
        <v>5</v>
      </c>
      <c r="K40" s="66">
        <v>5</v>
      </c>
      <c r="L40" s="66">
        <v>5</v>
      </c>
      <c r="M40" s="66">
        <v>5</v>
      </c>
      <c r="N40" s="66">
        <v>5</v>
      </c>
      <c r="O40" s="66">
        <v>5</v>
      </c>
      <c r="P40" s="66">
        <v>5</v>
      </c>
      <c r="Q40" s="66">
        <v>5</v>
      </c>
      <c r="R40" s="66">
        <v>5</v>
      </c>
      <c r="S40" s="66">
        <v>5</v>
      </c>
      <c r="T40" s="66">
        <v>5</v>
      </c>
      <c r="U40" s="66">
        <v>5</v>
      </c>
      <c r="V40" s="66">
        <v>5</v>
      </c>
      <c r="W40" s="66">
        <v>5</v>
      </c>
      <c r="X40" s="66">
        <v>5</v>
      </c>
      <c r="Y40" s="66">
        <v>5</v>
      </c>
      <c r="Z40" s="66">
        <v>5</v>
      </c>
      <c r="AA40" s="66">
        <v>5</v>
      </c>
      <c r="AB40" s="66">
        <v>5</v>
      </c>
      <c r="AC40" s="66">
        <v>5</v>
      </c>
      <c r="AD40" s="66">
        <v>5</v>
      </c>
      <c r="AE40" s="66">
        <v>5</v>
      </c>
      <c r="AF40" s="66">
        <v>5</v>
      </c>
      <c r="AG40" s="66">
        <v>5</v>
      </c>
      <c r="AH40" s="66">
        <v>5</v>
      </c>
    </row>
    <row r="41" spans="1:34" s="1" customFormat="1" ht="14.25" x14ac:dyDescent="0.2">
      <c r="A41" s="50">
        <v>20</v>
      </c>
      <c r="B41" s="66">
        <v>4</v>
      </c>
      <c r="C41" s="66">
        <v>4</v>
      </c>
      <c r="D41" s="66">
        <v>4</v>
      </c>
      <c r="E41" s="66">
        <v>4</v>
      </c>
      <c r="F41" s="66">
        <v>4</v>
      </c>
      <c r="G41" s="66">
        <v>4</v>
      </c>
      <c r="H41" s="66">
        <v>4</v>
      </c>
      <c r="I41" s="66">
        <v>4</v>
      </c>
      <c r="J41" s="66">
        <v>4</v>
      </c>
      <c r="K41" s="66">
        <v>4</v>
      </c>
      <c r="L41" s="66">
        <v>4</v>
      </c>
      <c r="M41" s="66">
        <v>4</v>
      </c>
      <c r="N41" s="66">
        <v>4</v>
      </c>
      <c r="O41" s="66">
        <v>4</v>
      </c>
      <c r="P41" s="66">
        <v>4</v>
      </c>
      <c r="Q41" s="66">
        <v>4</v>
      </c>
      <c r="R41" s="66">
        <v>4</v>
      </c>
      <c r="S41" s="66">
        <v>4</v>
      </c>
      <c r="T41" s="66">
        <v>4</v>
      </c>
      <c r="U41" s="66">
        <v>4</v>
      </c>
      <c r="V41" s="66">
        <v>4</v>
      </c>
      <c r="W41" s="66">
        <v>4</v>
      </c>
      <c r="X41" s="66">
        <v>4</v>
      </c>
      <c r="Y41" s="66">
        <v>4</v>
      </c>
      <c r="Z41" s="66">
        <v>4</v>
      </c>
      <c r="AA41" s="66">
        <v>4</v>
      </c>
      <c r="AB41" s="66">
        <v>4</v>
      </c>
      <c r="AC41" s="66">
        <v>4</v>
      </c>
      <c r="AD41" s="66">
        <v>4</v>
      </c>
      <c r="AE41" s="66">
        <v>4</v>
      </c>
      <c r="AF41" s="66">
        <v>4</v>
      </c>
      <c r="AG41" s="66">
        <v>4</v>
      </c>
      <c r="AH41" s="66">
        <v>4</v>
      </c>
    </row>
    <row r="42" spans="1:34" s="1" customFormat="1" ht="14.25" x14ac:dyDescent="0.2">
      <c r="A42" s="49">
        <v>21</v>
      </c>
      <c r="B42" s="66">
        <v>5</v>
      </c>
      <c r="C42" s="66">
        <v>5</v>
      </c>
      <c r="D42" s="66">
        <v>5</v>
      </c>
      <c r="E42" s="66">
        <v>5</v>
      </c>
      <c r="F42" s="66">
        <v>5</v>
      </c>
      <c r="G42" s="66">
        <v>5</v>
      </c>
      <c r="H42" s="66">
        <v>5</v>
      </c>
      <c r="I42" s="66">
        <v>5</v>
      </c>
      <c r="J42" s="66">
        <v>5</v>
      </c>
      <c r="K42" s="66">
        <v>5</v>
      </c>
      <c r="L42" s="66">
        <v>5</v>
      </c>
      <c r="M42" s="66">
        <v>5</v>
      </c>
      <c r="N42" s="66">
        <v>5</v>
      </c>
      <c r="O42" s="66">
        <v>5</v>
      </c>
      <c r="P42" s="66">
        <v>5</v>
      </c>
      <c r="Q42" s="66">
        <v>5</v>
      </c>
      <c r="R42" s="66">
        <v>5</v>
      </c>
      <c r="S42" s="66">
        <v>5</v>
      </c>
      <c r="T42" s="66">
        <v>5</v>
      </c>
      <c r="U42" s="66">
        <v>5</v>
      </c>
      <c r="V42" s="66">
        <v>5</v>
      </c>
      <c r="W42" s="66">
        <v>5</v>
      </c>
      <c r="X42" s="66">
        <v>5</v>
      </c>
      <c r="Y42" s="66">
        <v>5</v>
      </c>
      <c r="Z42" s="66">
        <v>5</v>
      </c>
      <c r="AA42" s="66">
        <v>5</v>
      </c>
      <c r="AB42" s="66">
        <v>5</v>
      </c>
      <c r="AC42" s="66">
        <v>5</v>
      </c>
      <c r="AD42" s="66">
        <v>5</v>
      </c>
      <c r="AE42" s="66">
        <v>5</v>
      </c>
      <c r="AF42" s="66">
        <v>5</v>
      </c>
      <c r="AG42" s="66">
        <v>5</v>
      </c>
      <c r="AH42" s="66">
        <v>5</v>
      </c>
    </row>
    <row r="43" spans="1:34" s="1" customFormat="1" ht="14.25" x14ac:dyDescent="0.2">
      <c r="A43" s="50">
        <v>22</v>
      </c>
      <c r="B43" s="66">
        <v>4</v>
      </c>
      <c r="C43" s="66">
        <v>4</v>
      </c>
      <c r="D43" s="66">
        <v>4</v>
      </c>
      <c r="E43" s="66">
        <v>4</v>
      </c>
      <c r="F43" s="66">
        <v>4</v>
      </c>
      <c r="G43" s="66">
        <v>4</v>
      </c>
      <c r="H43" s="66">
        <v>4</v>
      </c>
      <c r="I43" s="66">
        <v>4</v>
      </c>
      <c r="J43" s="66">
        <v>4</v>
      </c>
      <c r="K43" s="66">
        <v>4</v>
      </c>
      <c r="L43" s="66">
        <v>4</v>
      </c>
      <c r="M43" s="66">
        <v>4</v>
      </c>
      <c r="N43" s="66">
        <v>4</v>
      </c>
      <c r="O43" s="66">
        <v>4</v>
      </c>
      <c r="P43" s="66">
        <v>4</v>
      </c>
      <c r="Q43" s="66">
        <v>4</v>
      </c>
      <c r="R43" s="66">
        <v>4</v>
      </c>
      <c r="S43" s="66">
        <v>4</v>
      </c>
      <c r="T43" s="66">
        <v>4</v>
      </c>
      <c r="U43" s="66">
        <v>4</v>
      </c>
      <c r="V43" s="66">
        <v>4</v>
      </c>
      <c r="W43" s="66">
        <v>4</v>
      </c>
      <c r="X43" s="66">
        <v>4</v>
      </c>
      <c r="Y43" s="66">
        <v>4</v>
      </c>
      <c r="Z43" s="66">
        <v>4</v>
      </c>
      <c r="AA43" s="66">
        <v>4</v>
      </c>
      <c r="AB43" s="66">
        <v>4</v>
      </c>
      <c r="AC43" s="66">
        <v>4</v>
      </c>
      <c r="AD43" s="66">
        <v>4</v>
      </c>
      <c r="AE43" s="66">
        <v>4</v>
      </c>
      <c r="AF43" s="66">
        <v>4</v>
      </c>
      <c r="AG43" s="66">
        <v>4</v>
      </c>
      <c r="AH43" s="66">
        <v>4</v>
      </c>
    </row>
    <row r="44" spans="1:34" s="1" customFormat="1" ht="14.25" x14ac:dyDescent="0.2">
      <c r="A44" s="49">
        <v>23</v>
      </c>
      <c r="B44" s="66">
        <v>4</v>
      </c>
      <c r="C44" s="66">
        <v>4</v>
      </c>
      <c r="D44" s="66">
        <v>4</v>
      </c>
      <c r="E44" s="66">
        <v>4</v>
      </c>
      <c r="F44" s="66">
        <v>4</v>
      </c>
      <c r="G44" s="66">
        <v>4</v>
      </c>
      <c r="H44" s="66">
        <v>4</v>
      </c>
      <c r="I44" s="66">
        <v>4</v>
      </c>
      <c r="J44" s="66">
        <v>4</v>
      </c>
      <c r="K44" s="66">
        <v>4</v>
      </c>
      <c r="L44" s="66">
        <v>4</v>
      </c>
      <c r="M44" s="66">
        <v>4</v>
      </c>
      <c r="N44" s="66">
        <v>4</v>
      </c>
      <c r="O44" s="66">
        <v>4</v>
      </c>
      <c r="P44" s="66">
        <v>4</v>
      </c>
      <c r="Q44" s="66">
        <v>4</v>
      </c>
      <c r="R44" s="66">
        <v>4</v>
      </c>
      <c r="S44" s="66">
        <v>4</v>
      </c>
      <c r="T44" s="66">
        <v>4</v>
      </c>
      <c r="U44" s="66">
        <v>4</v>
      </c>
      <c r="V44" s="66">
        <v>4</v>
      </c>
      <c r="W44" s="66">
        <v>4</v>
      </c>
      <c r="X44" s="66">
        <v>4</v>
      </c>
      <c r="Y44" s="66">
        <v>4</v>
      </c>
      <c r="Z44" s="66">
        <v>4</v>
      </c>
      <c r="AA44" s="66">
        <v>4</v>
      </c>
      <c r="AB44" s="66">
        <v>4</v>
      </c>
      <c r="AC44" s="66">
        <v>4</v>
      </c>
      <c r="AD44" s="66">
        <v>4</v>
      </c>
      <c r="AE44" s="66">
        <v>4</v>
      </c>
      <c r="AF44" s="66">
        <v>4</v>
      </c>
      <c r="AG44" s="66">
        <v>4</v>
      </c>
      <c r="AH44" s="66">
        <v>4</v>
      </c>
    </row>
    <row r="45" spans="1:34" s="1" customFormat="1" ht="14.25" x14ac:dyDescent="0.2">
      <c r="A45" s="50">
        <v>24</v>
      </c>
      <c r="B45" s="66">
        <v>4</v>
      </c>
      <c r="C45" s="66">
        <v>4</v>
      </c>
      <c r="D45" s="66">
        <v>4</v>
      </c>
      <c r="E45" s="66">
        <v>4</v>
      </c>
      <c r="F45" s="66">
        <v>4</v>
      </c>
      <c r="G45" s="66">
        <v>4</v>
      </c>
      <c r="H45" s="66">
        <v>4</v>
      </c>
      <c r="I45" s="66">
        <v>4</v>
      </c>
      <c r="J45" s="66">
        <v>4</v>
      </c>
      <c r="K45" s="66">
        <v>4</v>
      </c>
      <c r="L45" s="66">
        <v>4</v>
      </c>
      <c r="M45" s="66">
        <v>4</v>
      </c>
      <c r="N45" s="66">
        <v>4</v>
      </c>
      <c r="O45" s="66">
        <v>4</v>
      </c>
      <c r="P45" s="66">
        <v>4</v>
      </c>
      <c r="Q45" s="66">
        <v>4</v>
      </c>
      <c r="R45" s="66">
        <v>4</v>
      </c>
      <c r="S45" s="66">
        <v>4</v>
      </c>
      <c r="T45" s="66">
        <v>5</v>
      </c>
      <c r="U45" s="66">
        <v>4</v>
      </c>
      <c r="V45" s="66">
        <v>4</v>
      </c>
      <c r="W45" s="66">
        <v>4</v>
      </c>
      <c r="X45" s="66">
        <v>4</v>
      </c>
      <c r="Y45" s="66">
        <v>5</v>
      </c>
      <c r="Z45" s="66">
        <v>5</v>
      </c>
      <c r="AA45" s="66">
        <v>5</v>
      </c>
      <c r="AB45" s="66">
        <v>5</v>
      </c>
      <c r="AC45" s="66">
        <v>5</v>
      </c>
      <c r="AD45" s="66">
        <v>5</v>
      </c>
      <c r="AE45" s="66">
        <v>5</v>
      </c>
      <c r="AF45" s="66">
        <v>5</v>
      </c>
      <c r="AG45" s="66">
        <v>5</v>
      </c>
      <c r="AH45" s="66">
        <v>5</v>
      </c>
    </row>
    <row r="46" spans="1:34" s="1" customFormat="1" ht="14.25" x14ac:dyDescent="0.2">
      <c r="A46" s="49">
        <v>25</v>
      </c>
      <c r="B46" s="66">
        <v>4</v>
      </c>
      <c r="C46" s="66">
        <v>4</v>
      </c>
      <c r="D46" s="66">
        <v>5</v>
      </c>
      <c r="E46" s="66">
        <v>5</v>
      </c>
      <c r="F46" s="66">
        <v>5</v>
      </c>
      <c r="G46" s="66">
        <v>5</v>
      </c>
      <c r="H46" s="66">
        <v>5</v>
      </c>
      <c r="I46" s="66">
        <v>5</v>
      </c>
      <c r="J46" s="66">
        <v>4</v>
      </c>
      <c r="K46" s="66">
        <v>4</v>
      </c>
      <c r="L46" s="66">
        <v>5</v>
      </c>
      <c r="M46" s="66">
        <v>5</v>
      </c>
      <c r="N46" s="66">
        <v>4</v>
      </c>
      <c r="O46" s="66">
        <v>5</v>
      </c>
      <c r="P46" s="66">
        <v>5</v>
      </c>
      <c r="Q46" s="66">
        <v>5</v>
      </c>
      <c r="R46" s="66">
        <v>5</v>
      </c>
      <c r="S46" s="66">
        <v>5</v>
      </c>
      <c r="T46" s="66">
        <v>5</v>
      </c>
      <c r="U46" s="66">
        <v>5</v>
      </c>
      <c r="V46" s="66">
        <v>5</v>
      </c>
      <c r="W46" s="66">
        <v>5</v>
      </c>
      <c r="X46" s="66">
        <v>5</v>
      </c>
      <c r="Y46" s="66">
        <v>4</v>
      </c>
      <c r="Z46" s="66">
        <v>4</v>
      </c>
      <c r="AA46" s="66">
        <v>4</v>
      </c>
      <c r="AB46" s="66">
        <v>4</v>
      </c>
      <c r="AC46" s="66">
        <v>4</v>
      </c>
      <c r="AD46" s="66">
        <v>5</v>
      </c>
      <c r="AE46" s="66">
        <v>5</v>
      </c>
      <c r="AF46" s="66">
        <v>4</v>
      </c>
      <c r="AG46" s="66">
        <v>4</v>
      </c>
      <c r="AH46" s="66">
        <v>5</v>
      </c>
    </row>
    <row r="47" spans="1:34" s="1" customFormat="1" ht="14.25" x14ac:dyDescent="0.2">
      <c r="A47" s="50">
        <v>26</v>
      </c>
      <c r="B47" s="66">
        <v>3</v>
      </c>
      <c r="C47" s="66">
        <v>5</v>
      </c>
      <c r="D47" s="66">
        <v>5</v>
      </c>
      <c r="E47" s="66">
        <v>5</v>
      </c>
      <c r="F47" s="66">
        <v>5</v>
      </c>
      <c r="G47" s="66">
        <v>5</v>
      </c>
      <c r="H47" s="66">
        <v>5</v>
      </c>
      <c r="I47" s="66">
        <v>5</v>
      </c>
      <c r="J47" s="66">
        <v>4</v>
      </c>
      <c r="K47" s="66">
        <v>4</v>
      </c>
      <c r="L47" s="66">
        <v>4</v>
      </c>
      <c r="M47" s="66">
        <v>4</v>
      </c>
      <c r="N47" s="66">
        <v>4</v>
      </c>
      <c r="O47" s="66">
        <v>4</v>
      </c>
      <c r="P47" s="66">
        <v>4</v>
      </c>
      <c r="Q47" s="66">
        <v>4</v>
      </c>
      <c r="R47" s="66">
        <v>4</v>
      </c>
      <c r="S47" s="66">
        <v>4</v>
      </c>
      <c r="T47" s="66">
        <v>4</v>
      </c>
      <c r="U47" s="66">
        <v>3</v>
      </c>
      <c r="V47" s="66">
        <v>4</v>
      </c>
      <c r="W47" s="66">
        <v>4</v>
      </c>
      <c r="X47" s="66">
        <v>4</v>
      </c>
      <c r="Y47" s="66">
        <v>4</v>
      </c>
      <c r="Z47" s="66">
        <v>4</v>
      </c>
      <c r="AA47" s="66">
        <v>4</v>
      </c>
      <c r="AB47" s="66">
        <v>4</v>
      </c>
      <c r="AC47" s="66">
        <v>4</v>
      </c>
      <c r="AD47" s="66">
        <v>4</v>
      </c>
      <c r="AE47" s="66">
        <v>4</v>
      </c>
      <c r="AF47" s="66">
        <v>4</v>
      </c>
      <c r="AG47" s="66">
        <v>4</v>
      </c>
      <c r="AH47" s="66">
        <v>4</v>
      </c>
    </row>
    <row r="48" spans="1:34" s="1" customFormat="1" ht="14.25" x14ac:dyDescent="0.2">
      <c r="A48" s="49">
        <v>27</v>
      </c>
      <c r="B48" s="66">
        <v>3</v>
      </c>
      <c r="C48" s="66">
        <v>4</v>
      </c>
      <c r="D48" s="66">
        <v>4</v>
      </c>
      <c r="E48" s="66">
        <v>4</v>
      </c>
      <c r="F48" s="66">
        <v>4</v>
      </c>
      <c r="G48" s="66">
        <v>4</v>
      </c>
      <c r="H48" s="66">
        <v>4</v>
      </c>
      <c r="I48" s="66">
        <v>4</v>
      </c>
      <c r="J48" s="66">
        <v>4</v>
      </c>
      <c r="K48" s="66">
        <v>4</v>
      </c>
      <c r="L48" s="66">
        <v>4</v>
      </c>
      <c r="M48" s="66">
        <v>4</v>
      </c>
      <c r="N48" s="66">
        <v>4</v>
      </c>
      <c r="O48" s="66">
        <v>4</v>
      </c>
      <c r="P48" s="66">
        <v>4</v>
      </c>
      <c r="Q48" s="66">
        <v>4</v>
      </c>
      <c r="R48" s="66">
        <v>4</v>
      </c>
      <c r="S48" s="66">
        <v>4</v>
      </c>
      <c r="T48" s="66">
        <v>4</v>
      </c>
      <c r="U48" s="66">
        <v>4</v>
      </c>
      <c r="V48" s="66">
        <v>4</v>
      </c>
      <c r="W48" s="66">
        <v>4</v>
      </c>
      <c r="X48" s="66">
        <v>4</v>
      </c>
      <c r="Y48" s="66">
        <v>4</v>
      </c>
      <c r="Z48" s="66">
        <v>4</v>
      </c>
      <c r="AA48" s="66">
        <v>4</v>
      </c>
      <c r="AB48" s="66">
        <v>4</v>
      </c>
      <c r="AC48" s="66">
        <v>4</v>
      </c>
      <c r="AD48" s="66">
        <v>4</v>
      </c>
      <c r="AE48" s="66">
        <v>4</v>
      </c>
      <c r="AF48" s="66">
        <v>4</v>
      </c>
      <c r="AG48" s="66">
        <v>4</v>
      </c>
      <c r="AH48" s="66">
        <v>4</v>
      </c>
    </row>
    <row r="49" spans="1:34" s="1" customFormat="1" ht="14.25" x14ac:dyDescent="0.2">
      <c r="A49" s="50">
        <v>28</v>
      </c>
      <c r="B49" s="66">
        <v>4</v>
      </c>
      <c r="C49" s="66">
        <v>5</v>
      </c>
      <c r="D49" s="66">
        <v>5</v>
      </c>
      <c r="E49" s="66">
        <v>5</v>
      </c>
      <c r="F49" s="66">
        <v>5</v>
      </c>
      <c r="G49" s="66">
        <v>5</v>
      </c>
      <c r="H49" s="66">
        <v>5</v>
      </c>
      <c r="I49" s="66">
        <v>4</v>
      </c>
      <c r="J49" s="66">
        <v>5</v>
      </c>
      <c r="K49" s="66">
        <v>5</v>
      </c>
      <c r="L49" s="66">
        <v>5</v>
      </c>
      <c r="M49" s="66">
        <v>5</v>
      </c>
      <c r="N49" s="66">
        <v>4</v>
      </c>
      <c r="O49" s="66">
        <v>5</v>
      </c>
      <c r="P49" s="66">
        <v>5</v>
      </c>
      <c r="Q49" s="66">
        <v>5</v>
      </c>
      <c r="R49" s="66">
        <v>5</v>
      </c>
      <c r="S49" s="66">
        <v>5</v>
      </c>
      <c r="T49" s="66">
        <v>5</v>
      </c>
      <c r="U49" s="66">
        <v>5</v>
      </c>
      <c r="V49" s="66">
        <v>5</v>
      </c>
      <c r="W49" s="66">
        <v>5</v>
      </c>
      <c r="X49" s="66">
        <v>4</v>
      </c>
      <c r="Y49" s="66">
        <v>5</v>
      </c>
      <c r="Z49" s="66">
        <v>4</v>
      </c>
      <c r="AA49" s="66">
        <v>5</v>
      </c>
      <c r="AB49" s="66">
        <v>5</v>
      </c>
      <c r="AC49" s="66">
        <v>5</v>
      </c>
      <c r="AD49" s="66">
        <v>5</v>
      </c>
      <c r="AE49" s="66">
        <v>5</v>
      </c>
      <c r="AF49" s="66">
        <v>5</v>
      </c>
      <c r="AG49" s="66">
        <v>5</v>
      </c>
      <c r="AH49" s="66">
        <v>4</v>
      </c>
    </row>
    <row r="50" spans="1:34" x14ac:dyDescent="0.25">
      <c r="A50" s="50">
        <v>29</v>
      </c>
      <c r="B50" s="66">
        <v>3</v>
      </c>
      <c r="C50" s="66">
        <v>4</v>
      </c>
      <c r="D50" s="66">
        <v>4</v>
      </c>
      <c r="E50" s="66">
        <v>4</v>
      </c>
      <c r="F50" s="66">
        <v>4</v>
      </c>
      <c r="G50" s="66">
        <v>4</v>
      </c>
      <c r="H50" s="66">
        <v>4</v>
      </c>
      <c r="I50" s="66">
        <v>4</v>
      </c>
      <c r="J50" s="66">
        <v>4</v>
      </c>
      <c r="K50" s="66">
        <v>4</v>
      </c>
      <c r="L50" s="66">
        <v>4</v>
      </c>
      <c r="M50" s="66">
        <v>4</v>
      </c>
      <c r="N50" s="66">
        <v>4</v>
      </c>
      <c r="O50" s="66">
        <v>4</v>
      </c>
      <c r="P50" s="66">
        <v>4</v>
      </c>
      <c r="Q50" s="66">
        <v>4</v>
      </c>
      <c r="R50" s="66">
        <v>4</v>
      </c>
      <c r="S50" s="66">
        <v>4</v>
      </c>
      <c r="T50" s="66">
        <v>4</v>
      </c>
      <c r="U50" s="66">
        <v>4</v>
      </c>
      <c r="V50" s="66">
        <v>4</v>
      </c>
      <c r="W50" s="66">
        <v>4</v>
      </c>
      <c r="X50" s="66">
        <v>4</v>
      </c>
      <c r="Y50" s="66">
        <v>4</v>
      </c>
      <c r="Z50" s="66">
        <v>4</v>
      </c>
      <c r="AA50" s="66">
        <v>4</v>
      </c>
      <c r="AB50" s="66">
        <v>4</v>
      </c>
      <c r="AC50" s="66">
        <v>4</v>
      </c>
      <c r="AD50" s="66">
        <v>4</v>
      </c>
      <c r="AE50" s="66">
        <v>4</v>
      </c>
      <c r="AF50" s="66">
        <v>4</v>
      </c>
      <c r="AG50" s="66">
        <v>4</v>
      </c>
      <c r="AH50" s="66">
        <v>4</v>
      </c>
    </row>
    <row r="51" spans="1:34" x14ac:dyDescent="0.25">
      <c r="A51" s="49">
        <v>30</v>
      </c>
      <c r="B51" s="66">
        <v>3</v>
      </c>
      <c r="C51" s="66">
        <v>4</v>
      </c>
      <c r="D51" s="66">
        <v>5</v>
      </c>
      <c r="E51" s="66">
        <v>4</v>
      </c>
      <c r="F51" s="66">
        <v>5</v>
      </c>
      <c r="G51" s="66">
        <v>4</v>
      </c>
      <c r="H51" s="66">
        <v>5</v>
      </c>
      <c r="I51" s="66">
        <v>4</v>
      </c>
      <c r="J51" s="66">
        <v>4</v>
      </c>
      <c r="K51" s="66">
        <v>4</v>
      </c>
      <c r="L51" s="66">
        <v>4</v>
      </c>
      <c r="M51" s="66">
        <v>4</v>
      </c>
      <c r="N51" s="66">
        <v>4</v>
      </c>
      <c r="O51" s="66">
        <v>4</v>
      </c>
      <c r="P51" s="66">
        <v>4</v>
      </c>
      <c r="Q51" s="66">
        <v>4</v>
      </c>
      <c r="R51" s="66">
        <v>4</v>
      </c>
      <c r="S51" s="66">
        <v>4</v>
      </c>
      <c r="T51" s="66">
        <v>4</v>
      </c>
      <c r="U51" s="66">
        <v>4</v>
      </c>
      <c r="V51" s="66">
        <v>4</v>
      </c>
      <c r="W51" s="66">
        <v>4</v>
      </c>
      <c r="X51" s="66">
        <v>4</v>
      </c>
      <c r="Y51" s="66">
        <v>4</v>
      </c>
      <c r="Z51" s="66">
        <v>4</v>
      </c>
      <c r="AA51" s="66">
        <v>4</v>
      </c>
      <c r="AB51" s="66">
        <v>4</v>
      </c>
      <c r="AC51" s="66">
        <v>4</v>
      </c>
      <c r="AD51" s="66">
        <v>4</v>
      </c>
      <c r="AE51" s="66">
        <v>4</v>
      </c>
      <c r="AF51" s="66">
        <v>4</v>
      </c>
      <c r="AG51" s="66">
        <v>4</v>
      </c>
      <c r="AH51" s="66">
        <v>4</v>
      </c>
    </row>
    <row r="52" spans="1:34" x14ac:dyDescent="0.25">
      <c r="A52" s="50">
        <v>31</v>
      </c>
      <c r="B52" s="66">
        <v>4</v>
      </c>
      <c r="C52" s="66">
        <v>4</v>
      </c>
      <c r="D52" s="66">
        <v>4</v>
      </c>
      <c r="E52" s="66">
        <v>4</v>
      </c>
      <c r="F52" s="66">
        <v>4</v>
      </c>
      <c r="G52" s="66">
        <v>4</v>
      </c>
      <c r="H52" s="66">
        <v>4</v>
      </c>
      <c r="I52" s="66">
        <v>4</v>
      </c>
      <c r="J52" s="66">
        <v>4</v>
      </c>
      <c r="K52" s="66">
        <v>4</v>
      </c>
      <c r="L52" s="66">
        <v>4</v>
      </c>
      <c r="M52" s="66">
        <v>4</v>
      </c>
      <c r="N52" s="66">
        <v>4</v>
      </c>
      <c r="O52" s="66">
        <v>4</v>
      </c>
      <c r="P52" s="66">
        <v>4</v>
      </c>
      <c r="Q52" s="66">
        <v>4</v>
      </c>
      <c r="R52" s="66">
        <v>4</v>
      </c>
      <c r="S52" s="66">
        <v>4</v>
      </c>
      <c r="T52" s="66">
        <v>4</v>
      </c>
      <c r="U52" s="66">
        <v>4</v>
      </c>
      <c r="V52" s="66">
        <v>4</v>
      </c>
      <c r="W52" s="66">
        <v>4</v>
      </c>
      <c r="X52" s="66">
        <v>4</v>
      </c>
      <c r="Y52" s="66">
        <v>4</v>
      </c>
      <c r="Z52" s="66">
        <v>4</v>
      </c>
      <c r="AA52" s="66">
        <v>4</v>
      </c>
      <c r="AB52" s="66">
        <v>4</v>
      </c>
      <c r="AC52" s="66">
        <v>4</v>
      </c>
      <c r="AD52" s="66">
        <v>4</v>
      </c>
      <c r="AE52" s="66">
        <v>4</v>
      </c>
      <c r="AF52" s="66">
        <v>4</v>
      </c>
      <c r="AG52" s="66">
        <v>4</v>
      </c>
      <c r="AH52" s="66">
        <v>4</v>
      </c>
    </row>
    <row r="53" spans="1:34" x14ac:dyDescent="0.25">
      <c r="A53" s="50">
        <v>32</v>
      </c>
      <c r="B53" s="66">
        <v>3</v>
      </c>
      <c r="C53" s="66">
        <v>4</v>
      </c>
      <c r="D53" s="66">
        <v>4</v>
      </c>
      <c r="E53" s="66">
        <v>5</v>
      </c>
      <c r="F53" s="66">
        <v>5</v>
      </c>
      <c r="G53" s="66">
        <v>5</v>
      </c>
      <c r="H53" s="66">
        <v>5</v>
      </c>
      <c r="I53" s="66">
        <v>5</v>
      </c>
      <c r="J53" s="66">
        <v>5</v>
      </c>
      <c r="K53" s="66">
        <v>5</v>
      </c>
      <c r="L53" s="66">
        <v>5</v>
      </c>
      <c r="M53" s="66">
        <v>5</v>
      </c>
      <c r="N53" s="66">
        <v>5</v>
      </c>
      <c r="O53" s="66">
        <v>4</v>
      </c>
      <c r="P53" s="66">
        <v>4</v>
      </c>
      <c r="Q53" s="66">
        <v>4</v>
      </c>
      <c r="R53" s="66">
        <v>4</v>
      </c>
      <c r="S53" s="66">
        <v>4</v>
      </c>
      <c r="T53" s="66">
        <v>4</v>
      </c>
      <c r="U53" s="66">
        <v>4</v>
      </c>
      <c r="V53" s="66">
        <v>4</v>
      </c>
      <c r="W53" s="66">
        <v>4</v>
      </c>
      <c r="X53" s="66">
        <v>4</v>
      </c>
      <c r="Y53" s="66">
        <v>4</v>
      </c>
      <c r="Z53" s="66">
        <v>4</v>
      </c>
      <c r="AA53" s="66">
        <v>4</v>
      </c>
      <c r="AB53" s="66">
        <v>4</v>
      </c>
      <c r="AC53" s="66">
        <v>4</v>
      </c>
      <c r="AD53" s="66">
        <v>4</v>
      </c>
      <c r="AE53" s="66">
        <v>4</v>
      </c>
      <c r="AF53" s="66">
        <v>4</v>
      </c>
      <c r="AG53" s="66">
        <v>4</v>
      </c>
      <c r="AH53" s="66">
        <v>4</v>
      </c>
    </row>
    <row r="54" spans="1:34" x14ac:dyDescent="0.25">
      <c r="A54" s="49">
        <v>33</v>
      </c>
      <c r="B54" s="66">
        <v>4</v>
      </c>
      <c r="C54" s="66">
        <v>4</v>
      </c>
      <c r="D54" s="66">
        <v>4</v>
      </c>
      <c r="E54" s="66">
        <v>4</v>
      </c>
      <c r="F54" s="66">
        <v>4</v>
      </c>
      <c r="G54" s="66">
        <v>4</v>
      </c>
      <c r="H54" s="66">
        <v>4</v>
      </c>
      <c r="I54" s="66">
        <v>4</v>
      </c>
      <c r="J54" s="66">
        <v>4</v>
      </c>
      <c r="K54" s="66">
        <v>4</v>
      </c>
      <c r="L54" s="66">
        <v>4</v>
      </c>
      <c r="M54" s="66">
        <v>4</v>
      </c>
      <c r="N54" s="66">
        <v>4</v>
      </c>
      <c r="O54" s="66">
        <v>4</v>
      </c>
      <c r="P54" s="66">
        <v>4</v>
      </c>
      <c r="Q54" s="66">
        <v>4</v>
      </c>
      <c r="R54" s="66">
        <v>4</v>
      </c>
      <c r="S54" s="66">
        <v>4</v>
      </c>
      <c r="T54" s="66">
        <v>4</v>
      </c>
      <c r="U54" s="66">
        <v>4</v>
      </c>
      <c r="V54" s="66">
        <v>4</v>
      </c>
      <c r="W54" s="66">
        <v>4</v>
      </c>
      <c r="X54" s="66">
        <v>4</v>
      </c>
      <c r="Y54" s="66">
        <v>4</v>
      </c>
      <c r="Z54" s="66">
        <v>4</v>
      </c>
      <c r="AA54" s="66">
        <v>4</v>
      </c>
      <c r="AB54" s="66">
        <v>4</v>
      </c>
      <c r="AC54" s="66">
        <v>4</v>
      </c>
      <c r="AD54" s="66">
        <v>4</v>
      </c>
      <c r="AE54" s="66">
        <v>4</v>
      </c>
      <c r="AF54" s="66">
        <v>4</v>
      </c>
      <c r="AG54" s="66">
        <v>4</v>
      </c>
      <c r="AH54" s="66">
        <v>4</v>
      </c>
    </row>
    <row r="55" spans="1:34" x14ac:dyDescent="0.25">
      <c r="A55" s="50">
        <v>34</v>
      </c>
      <c r="B55" s="66">
        <v>4</v>
      </c>
      <c r="C55" s="66">
        <v>4</v>
      </c>
      <c r="D55" s="66">
        <v>4</v>
      </c>
      <c r="E55" s="66">
        <v>4</v>
      </c>
      <c r="F55" s="66">
        <v>4</v>
      </c>
      <c r="G55" s="66">
        <v>4</v>
      </c>
      <c r="H55" s="66">
        <v>4</v>
      </c>
      <c r="I55" s="66">
        <v>4</v>
      </c>
      <c r="J55" s="66">
        <v>4</v>
      </c>
      <c r="K55" s="66">
        <v>4</v>
      </c>
      <c r="L55" s="66">
        <v>4</v>
      </c>
      <c r="M55" s="66">
        <v>4</v>
      </c>
      <c r="N55" s="66">
        <v>4</v>
      </c>
      <c r="O55" s="66">
        <v>4</v>
      </c>
      <c r="P55" s="66">
        <v>4</v>
      </c>
      <c r="Q55" s="66">
        <v>4</v>
      </c>
      <c r="R55" s="66">
        <v>4</v>
      </c>
      <c r="S55" s="66">
        <v>4</v>
      </c>
      <c r="T55" s="66">
        <v>4</v>
      </c>
      <c r="U55" s="66">
        <v>4</v>
      </c>
      <c r="V55" s="66">
        <v>4</v>
      </c>
      <c r="W55" s="66">
        <v>4</v>
      </c>
      <c r="X55" s="66">
        <v>4</v>
      </c>
      <c r="Y55" s="66">
        <v>5</v>
      </c>
      <c r="Z55" s="66">
        <v>5</v>
      </c>
      <c r="AA55" s="66">
        <v>5</v>
      </c>
      <c r="AB55" s="66">
        <v>5</v>
      </c>
      <c r="AC55" s="66">
        <v>5</v>
      </c>
      <c r="AD55" s="66">
        <v>4</v>
      </c>
      <c r="AE55" s="66">
        <v>4</v>
      </c>
      <c r="AF55" s="66">
        <v>4</v>
      </c>
      <c r="AG55" s="66">
        <v>4</v>
      </c>
      <c r="AH55" s="66">
        <v>4</v>
      </c>
    </row>
    <row r="56" spans="1:34" x14ac:dyDescent="0.25">
      <c r="A56" s="50">
        <v>35</v>
      </c>
      <c r="B56" s="66">
        <v>1</v>
      </c>
      <c r="C56" s="66">
        <v>4</v>
      </c>
      <c r="D56" s="66">
        <v>5</v>
      </c>
      <c r="E56" s="66">
        <v>4</v>
      </c>
      <c r="F56" s="66">
        <v>4</v>
      </c>
      <c r="G56" s="66">
        <v>4</v>
      </c>
      <c r="H56" s="66">
        <v>4</v>
      </c>
      <c r="I56" s="66">
        <v>4</v>
      </c>
      <c r="J56" s="66">
        <v>4</v>
      </c>
      <c r="K56" s="66">
        <v>4</v>
      </c>
      <c r="L56" s="66">
        <v>4</v>
      </c>
      <c r="M56" s="66">
        <v>4</v>
      </c>
      <c r="N56" s="66">
        <v>4</v>
      </c>
      <c r="O56" s="66">
        <v>4</v>
      </c>
      <c r="P56" s="66">
        <v>4</v>
      </c>
      <c r="Q56" s="66">
        <v>4</v>
      </c>
      <c r="R56" s="66">
        <v>4</v>
      </c>
      <c r="S56" s="66">
        <v>4</v>
      </c>
      <c r="T56" s="66">
        <v>4</v>
      </c>
      <c r="U56" s="66">
        <v>4</v>
      </c>
      <c r="V56" s="66">
        <v>4</v>
      </c>
      <c r="W56" s="66">
        <v>4</v>
      </c>
      <c r="X56" s="66">
        <v>4</v>
      </c>
      <c r="Y56" s="66">
        <v>4</v>
      </c>
      <c r="Z56" s="66">
        <v>4</v>
      </c>
      <c r="AA56" s="66">
        <v>4</v>
      </c>
      <c r="AB56" s="66">
        <v>4</v>
      </c>
      <c r="AC56" s="66">
        <v>4</v>
      </c>
      <c r="AD56" s="66">
        <v>4</v>
      </c>
      <c r="AE56" s="66">
        <v>4</v>
      </c>
      <c r="AF56" s="66">
        <v>4</v>
      </c>
      <c r="AG56" s="66">
        <v>4</v>
      </c>
      <c r="AH56" s="66">
        <v>4</v>
      </c>
    </row>
    <row r="57" spans="1:34" x14ac:dyDescent="0.25">
      <c r="A57" s="49">
        <v>36</v>
      </c>
      <c r="B57" s="66">
        <v>5</v>
      </c>
      <c r="C57" s="66">
        <v>5</v>
      </c>
      <c r="D57" s="66">
        <v>5</v>
      </c>
      <c r="E57" s="66">
        <v>5</v>
      </c>
      <c r="F57" s="66">
        <v>5</v>
      </c>
      <c r="G57" s="66">
        <v>5</v>
      </c>
      <c r="H57" s="66">
        <v>5</v>
      </c>
      <c r="I57" s="66">
        <v>5</v>
      </c>
      <c r="J57" s="66">
        <v>5</v>
      </c>
      <c r="K57" s="66">
        <v>5</v>
      </c>
      <c r="L57" s="66">
        <v>5</v>
      </c>
      <c r="M57" s="66">
        <v>5</v>
      </c>
      <c r="N57" s="66">
        <v>5</v>
      </c>
      <c r="O57" s="66">
        <v>5</v>
      </c>
      <c r="P57" s="66">
        <v>5</v>
      </c>
      <c r="Q57" s="66">
        <v>5</v>
      </c>
      <c r="R57" s="66">
        <v>5</v>
      </c>
      <c r="S57" s="66">
        <v>5</v>
      </c>
      <c r="T57" s="66">
        <v>5</v>
      </c>
      <c r="U57" s="66">
        <v>5</v>
      </c>
      <c r="V57" s="66">
        <v>5</v>
      </c>
      <c r="W57" s="66">
        <v>4</v>
      </c>
      <c r="X57" s="66">
        <v>5</v>
      </c>
      <c r="Y57" s="66">
        <v>5</v>
      </c>
      <c r="Z57" s="66">
        <v>5</v>
      </c>
      <c r="AA57" s="66">
        <v>4</v>
      </c>
      <c r="AB57" s="66">
        <v>5</v>
      </c>
      <c r="AC57" s="66">
        <v>4</v>
      </c>
      <c r="AD57" s="66">
        <v>4</v>
      </c>
      <c r="AE57" s="66">
        <v>4</v>
      </c>
      <c r="AF57" s="66">
        <v>5</v>
      </c>
      <c r="AG57" s="66">
        <v>4</v>
      </c>
      <c r="AH57" s="66">
        <v>4</v>
      </c>
    </row>
    <row r="58" spans="1:34" x14ac:dyDescent="0.25">
      <c r="A58" s="50">
        <v>37</v>
      </c>
      <c r="B58" s="66">
        <v>4</v>
      </c>
      <c r="C58" s="66">
        <v>4</v>
      </c>
      <c r="D58" s="66">
        <v>4</v>
      </c>
      <c r="E58" s="66">
        <v>4</v>
      </c>
      <c r="F58" s="66">
        <v>4</v>
      </c>
      <c r="G58" s="66">
        <v>4</v>
      </c>
      <c r="H58" s="66">
        <v>4</v>
      </c>
      <c r="I58" s="66">
        <v>4</v>
      </c>
      <c r="J58" s="66">
        <v>4</v>
      </c>
      <c r="K58" s="66">
        <v>4</v>
      </c>
      <c r="L58" s="66">
        <v>4</v>
      </c>
      <c r="M58" s="66">
        <v>4</v>
      </c>
      <c r="N58" s="66">
        <v>4</v>
      </c>
      <c r="O58" s="66">
        <v>4</v>
      </c>
      <c r="P58" s="66">
        <v>4</v>
      </c>
      <c r="Q58" s="66">
        <v>4</v>
      </c>
      <c r="R58" s="66">
        <v>4</v>
      </c>
      <c r="S58" s="66">
        <v>4</v>
      </c>
      <c r="T58" s="66">
        <v>4</v>
      </c>
      <c r="U58" s="66">
        <v>4</v>
      </c>
      <c r="V58" s="66">
        <v>4</v>
      </c>
      <c r="W58" s="66">
        <v>4</v>
      </c>
      <c r="X58" s="66">
        <v>4</v>
      </c>
      <c r="Y58" s="66">
        <v>4</v>
      </c>
      <c r="Z58" s="66">
        <v>4</v>
      </c>
      <c r="AA58" s="66">
        <v>4</v>
      </c>
      <c r="AB58" s="66">
        <v>4</v>
      </c>
      <c r="AC58" s="66">
        <v>4</v>
      </c>
      <c r="AD58" s="66">
        <v>4</v>
      </c>
      <c r="AE58" s="66">
        <v>4</v>
      </c>
      <c r="AF58" s="66">
        <v>4</v>
      </c>
      <c r="AG58" s="66">
        <v>4</v>
      </c>
      <c r="AH58" s="66">
        <v>4</v>
      </c>
    </row>
    <row r="59" spans="1:34" x14ac:dyDescent="0.25">
      <c r="A59" s="50">
        <v>38</v>
      </c>
      <c r="B59" s="66">
        <v>4</v>
      </c>
      <c r="C59" s="66">
        <v>5</v>
      </c>
      <c r="D59" s="66">
        <v>5</v>
      </c>
      <c r="E59" s="66">
        <v>4</v>
      </c>
      <c r="F59" s="66">
        <v>5</v>
      </c>
      <c r="G59" s="66">
        <v>4</v>
      </c>
      <c r="H59" s="66">
        <v>5</v>
      </c>
      <c r="I59" s="66">
        <v>4</v>
      </c>
      <c r="J59" s="66">
        <v>4</v>
      </c>
      <c r="K59" s="66">
        <v>5</v>
      </c>
      <c r="L59" s="66">
        <v>4</v>
      </c>
      <c r="M59" s="66">
        <v>5</v>
      </c>
      <c r="N59" s="66">
        <v>4</v>
      </c>
      <c r="O59" s="66">
        <v>5</v>
      </c>
      <c r="P59" s="66">
        <v>5</v>
      </c>
      <c r="Q59" s="66">
        <v>4</v>
      </c>
      <c r="R59" s="66">
        <v>4</v>
      </c>
      <c r="S59" s="66">
        <v>4</v>
      </c>
      <c r="T59" s="66">
        <v>5</v>
      </c>
      <c r="U59" s="66">
        <v>5</v>
      </c>
      <c r="V59" s="66">
        <v>4</v>
      </c>
      <c r="W59" s="66">
        <v>5</v>
      </c>
      <c r="X59" s="66">
        <v>4</v>
      </c>
      <c r="Y59" s="66">
        <v>5</v>
      </c>
      <c r="Z59" s="66">
        <v>5</v>
      </c>
      <c r="AA59" s="66">
        <v>4</v>
      </c>
      <c r="AB59" s="66">
        <v>5</v>
      </c>
      <c r="AC59" s="66">
        <v>4</v>
      </c>
      <c r="AD59" s="66">
        <v>5</v>
      </c>
      <c r="AE59" s="66">
        <v>5</v>
      </c>
      <c r="AF59" s="66">
        <v>4</v>
      </c>
      <c r="AG59" s="66">
        <v>4</v>
      </c>
      <c r="AH59" s="66">
        <v>4</v>
      </c>
    </row>
    <row r="60" spans="1:34" x14ac:dyDescent="0.25">
      <c r="A60" s="49">
        <v>39</v>
      </c>
      <c r="B60" s="66">
        <v>4</v>
      </c>
      <c r="C60" s="66">
        <v>5</v>
      </c>
      <c r="D60" s="66">
        <v>5</v>
      </c>
      <c r="E60" s="66">
        <v>5</v>
      </c>
      <c r="F60" s="66">
        <v>4</v>
      </c>
      <c r="G60" s="66">
        <v>5</v>
      </c>
      <c r="H60" s="66">
        <v>5</v>
      </c>
      <c r="I60" s="66">
        <v>4</v>
      </c>
      <c r="J60" s="66">
        <v>4</v>
      </c>
      <c r="K60" s="66">
        <v>5</v>
      </c>
      <c r="L60" s="66">
        <v>5</v>
      </c>
      <c r="M60" s="66">
        <v>5</v>
      </c>
      <c r="N60" s="66">
        <v>5</v>
      </c>
      <c r="O60" s="66">
        <v>5</v>
      </c>
      <c r="P60" s="66">
        <v>5</v>
      </c>
      <c r="Q60" s="66">
        <v>5</v>
      </c>
      <c r="R60" s="66">
        <v>5</v>
      </c>
      <c r="S60" s="66">
        <v>5</v>
      </c>
      <c r="T60" s="66">
        <v>4</v>
      </c>
      <c r="U60" s="66">
        <v>5</v>
      </c>
      <c r="V60" s="66">
        <v>5</v>
      </c>
      <c r="W60" s="66">
        <v>5</v>
      </c>
      <c r="X60" s="66">
        <v>5</v>
      </c>
      <c r="Y60" s="66">
        <v>4</v>
      </c>
      <c r="Z60" s="66">
        <v>4</v>
      </c>
      <c r="AA60" s="66">
        <v>5</v>
      </c>
      <c r="AB60" s="66">
        <v>4</v>
      </c>
      <c r="AC60" s="66">
        <v>4</v>
      </c>
      <c r="AD60" s="66">
        <v>5</v>
      </c>
      <c r="AE60" s="66">
        <v>5</v>
      </c>
      <c r="AF60" s="66">
        <v>5</v>
      </c>
      <c r="AG60" s="66">
        <v>5</v>
      </c>
      <c r="AH60" s="66">
        <v>5</v>
      </c>
    </row>
    <row r="61" spans="1:34" x14ac:dyDescent="0.25">
      <c r="A61" s="50">
        <v>40</v>
      </c>
      <c r="B61" s="66">
        <v>4</v>
      </c>
      <c r="C61" s="66">
        <v>4</v>
      </c>
      <c r="D61" s="66">
        <v>4</v>
      </c>
      <c r="E61" s="66">
        <v>4</v>
      </c>
      <c r="F61" s="66">
        <v>4</v>
      </c>
      <c r="G61" s="66">
        <v>4</v>
      </c>
      <c r="H61" s="66">
        <v>4</v>
      </c>
      <c r="I61" s="66">
        <v>4</v>
      </c>
      <c r="J61" s="66">
        <v>4</v>
      </c>
      <c r="K61" s="66">
        <v>4</v>
      </c>
      <c r="L61" s="66">
        <v>4</v>
      </c>
      <c r="M61" s="66">
        <v>4</v>
      </c>
      <c r="N61" s="66">
        <v>4</v>
      </c>
      <c r="O61" s="66">
        <v>4</v>
      </c>
      <c r="P61" s="66">
        <v>4</v>
      </c>
      <c r="Q61" s="66">
        <v>4</v>
      </c>
      <c r="R61" s="66">
        <v>4</v>
      </c>
      <c r="S61" s="66">
        <v>4</v>
      </c>
      <c r="T61" s="66">
        <v>4</v>
      </c>
      <c r="U61" s="66">
        <v>4</v>
      </c>
      <c r="V61" s="66">
        <v>4</v>
      </c>
      <c r="W61" s="66">
        <v>4</v>
      </c>
      <c r="X61" s="66">
        <v>4</v>
      </c>
      <c r="Y61" s="66">
        <v>4</v>
      </c>
      <c r="Z61" s="66">
        <v>4</v>
      </c>
      <c r="AA61" s="66">
        <v>4</v>
      </c>
      <c r="AB61" s="66">
        <v>4</v>
      </c>
      <c r="AC61" s="66">
        <v>4</v>
      </c>
      <c r="AD61" s="66">
        <v>4</v>
      </c>
      <c r="AE61" s="66">
        <v>4</v>
      </c>
      <c r="AF61" s="66">
        <v>4</v>
      </c>
      <c r="AG61" s="66">
        <v>4</v>
      </c>
      <c r="AH61" s="66">
        <v>4</v>
      </c>
    </row>
    <row r="62" spans="1:34" x14ac:dyDescent="0.25">
      <c r="A62" s="50">
        <v>41</v>
      </c>
      <c r="B62" s="66">
        <v>5</v>
      </c>
      <c r="C62" s="66">
        <v>5</v>
      </c>
      <c r="D62" s="66">
        <v>5</v>
      </c>
      <c r="E62" s="66">
        <v>5</v>
      </c>
      <c r="F62" s="66">
        <v>5</v>
      </c>
      <c r="G62" s="66">
        <v>5</v>
      </c>
      <c r="H62" s="66">
        <v>5</v>
      </c>
      <c r="I62" s="66">
        <v>5</v>
      </c>
      <c r="J62" s="66">
        <v>5</v>
      </c>
      <c r="K62" s="66">
        <v>5</v>
      </c>
      <c r="L62" s="66">
        <v>5</v>
      </c>
      <c r="M62" s="66">
        <v>5</v>
      </c>
      <c r="N62" s="66">
        <v>5</v>
      </c>
      <c r="O62" s="66">
        <v>5</v>
      </c>
      <c r="P62" s="66">
        <v>5</v>
      </c>
      <c r="Q62" s="66">
        <v>5</v>
      </c>
      <c r="R62" s="66">
        <v>5</v>
      </c>
      <c r="S62" s="66">
        <v>5</v>
      </c>
      <c r="T62" s="66">
        <v>5</v>
      </c>
      <c r="U62" s="66">
        <v>5</v>
      </c>
      <c r="V62" s="66">
        <v>5</v>
      </c>
      <c r="W62" s="66">
        <v>5</v>
      </c>
      <c r="X62" s="66">
        <v>5</v>
      </c>
      <c r="Y62" s="66">
        <v>5</v>
      </c>
      <c r="Z62" s="66">
        <v>5</v>
      </c>
      <c r="AA62" s="66">
        <v>5</v>
      </c>
      <c r="AB62" s="66">
        <v>5</v>
      </c>
      <c r="AC62" s="66">
        <v>5</v>
      </c>
      <c r="AD62" s="66">
        <v>5</v>
      </c>
      <c r="AE62" s="66">
        <v>5</v>
      </c>
      <c r="AF62" s="66">
        <v>5</v>
      </c>
      <c r="AG62" s="66">
        <v>5</v>
      </c>
      <c r="AH62" s="66">
        <v>5</v>
      </c>
    </row>
    <row r="63" spans="1:34" x14ac:dyDescent="0.25">
      <c r="A63" s="49">
        <v>42</v>
      </c>
      <c r="B63" s="66">
        <v>4</v>
      </c>
      <c r="C63" s="66">
        <v>4</v>
      </c>
      <c r="D63" s="66">
        <v>4</v>
      </c>
      <c r="E63" s="66">
        <v>4</v>
      </c>
      <c r="F63" s="66">
        <v>5</v>
      </c>
      <c r="G63" s="66">
        <v>4</v>
      </c>
      <c r="H63" s="66">
        <v>5</v>
      </c>
      <c r="I63" s="66">
        <v>4</v>
      </c>
      <c r="J63" s="66">
        <v>4</v>
      </c>
      <c r="K63" s="66">
        <v>4</v>
      </c>
      <c r="L63" s="66">
        <v>4</v>
      </c>
      <c r="M63" s="66">
        <v>4</v>
      </c>
      <c r="N63" s="66">
        <v>4</v>
      </c>
      <c r="O63" s="66">
        <v>4</v>
      </c>
      <c r="P63" s="66">
        <v>4</v>
      </c>
      <c r="Q63" s="66">
        <v>4</v>
      </c>
      <c r="R63" s="66">
        <v>4</v>
      </c>
      <c r="S63" s="66">
        <v>4</v>
      </c>
      <c r="T63" s="66">
        <v>4</v>
      </c>
      <c r="U63" s="66">
        <v>4</v>
      </c>
      <c r="V63" s="66">
        <v>4</v>
      </c>
      <c r="W63" s="66">
        <v>4</v>
      </c>
      <c r="X63" s="66">
        <v>4</v>
      </c>
      <c r="Y63" s="66">
        <v>4</v>
      </c>
      <c r="Z63" s="66">
        <v>4</v>
      </c>
      <c r="AA63" s="66">
        <v>4</v>
      </c>
      <c r="AB63" s="66">
        <v>4</v>
      </c>
      <c r="AC63" s="66">
        <v>4</v>
      </c>
      <c r="AD63" s="66">
        <v>4</v>
      </c>
      <c r="AE63" s="66">
        <v>4</v>
      </c>
      <c r="AF63" s="66">
        <v>4</v>
      </c>
      <c r="AG63" s="66">
        <v>4</v>
      </c>
      <c r="AH63" s="66">
        <v>4</v>
      </c>
    </row>
    <row r="64" spans="1:34" x14ac:dyDescent="0.25">
      <c r="A64" s="50">
        <v>43</v>
      </c>
      <c r="B64" s="66">
        <v>3</v>
      </c>
      <c r="C64" s="66">
        <v>4</v>
      </c>
      <c r="D64" s="66">
        <v>4</v>
      </c>
      <c r="E64" s="66">
        <v>4</v>
      </c>
      <c r="F64" s="66">
        <v>4</v>
      </c>
      <c r="G64" s="66">
        <v>4</v>
      </c>
      <c r="H64" s="66">
        <v>4</v>
      </c>
      <c r="I64" s="66">
        <v>4</v>
      </c>
      <c r="J64" s="66">
        <v>4</v>
      </c>
      <c r="K64" s="66">
        <v>4</v>
      </c>
      <c r="L64" s="66">
        <v>4</v>
      </c>
      <c r="M64" s="66">
        <v>4</v>
      </c>
      <c r="N64" s="66">
        <v>4</v>
      </c>
      <c r="O64" s="66">
        <v>4</v>
      </c>
      <c r="P64" s="66">
        <v>4</v>
      </c>
      <c r="Q64" s="66">
        <v>4</v>
      </c>
      <c r="R64" s="66">
        <v>4</v>
      </c>
      <c r="S64" s="66">
        <v>4</v>
      </c>
      <c r="T64" s="66">
        <v>4</v>
      </c>
      <c r="U64" s="66">
        <v>4</v>
      </c>
      <c r="V64" s="66">
        <v>4</v>
      </c>
      <c r="W64" s="66">
        <v>4</v>
      </c>
      <c r="X64" s="66">
        <v>4</v>
      </c>
      <c r="Y64" s="66">
        <v>4</v>
      </c>
      <c r="Z64" s="66">
        <v>4</v>
      </c>
      <c r="AA64" s="66">
        <v>4</v>
      </c>
      <c r="AB64" s="66">
        <v>4</v>
      </c>
      <c r="AC64" s="66">
        <v>4</v>
      </c>
      <c r="AD64" s="66">
        <v>4</v>
      </c>
      <c r="AE64" s="66">
        <v>4</v>
      </c>
      <c r="AF64" s="66">
        <v>4</v>
      </c>
      <c r="AG64" s="66">
        <v>4</v>
      </c>
      <c r="AH64" s="66">
        <v>4</v>
      </c>
    </row>
    <row r="65" spans="1:34" x14ac:dyDescent="0.25">
      <c r="A65" s="50">
        <v>44</v>
      </c>
      <c r="B65" s="66">
        <v>5</v>
      </c>
      <c r="C65" s="66">
        <v>5</v>
      </c>
      <c r="D65" s="66">
        <v>5</v>
      </c>
      <c r="E65" s="66">
        <v>5</v>
      </c>
      <c r="F65" s="66">
        <v>5</v>
      </c>
      <c r="G65" s="66">
        <v>5</v>
      </c>
      <c r="H65" s="66">
        <v>5</v>
      </c>
      <c r="I65" s="66">
        <v>5</v>
      </c>
      <c r="J65" s="66">
        <v>5</v>
      </c>
      <c r="K65" s="66">
        <v>5</v>
      </c>
      <c r="L65" s="66">
        <v>5</v>
      </c>
      <c r="M65" s="66">
        <v>5</v>
      </c>
      <c r="N65" s="66">
        <v>5</v>
      </c>
      <c r="O65" s="66">
        <v>5</v>
      </c>
      <c r="P65" s="66">
        <v>5</v>
      </c>
      <c r="Q65" s="66">
        <v>5</v>
      </c>
      <c r="R65" s="66">
        <v>5</v>
      </c>
      <c r="S65" s="66">
        <v>5</v>
      </c>
      <c r="T65" s="66">
        <v>5</v>
      </c>
      <c r="U65" s="66">
        <v>5</v>
      </c>
      <c r="V65" s="66">
        <v>5</v>
      </c>
      <c r="W65" s="66">
        <v>5</v>
      </c>
      <c r="X65" s="66">
        <v>5</v>
      </c>
      <c r="Y65" s="66">
        <v>5</v>
      </c>
      <c r="Z65" s="66">
        <v>5</v>
      </c>
      <c r="AA65" s="66">
        <v>5</v>
      </c>
      <c r="AB65" s="66">
        <v>5</v>
      </c>
      <c r="AC65" s="66">
        <v>5</v>
      </c>
      <c r="AD65" s="66">
        <v>5</v>
      </c>
      <c r="AE65" s="66">
        <v>5</v>
      </c>
      <c r="AF65" s="66">
        <v>5</v>
      </c>
      <c r="AG65" s="66">
        <v>5</v>
      </c>
      <c r="AH65" s="66">
        <v>5</v>
      </c>
    </row>
    <row r="66" spans="1:34" x14ac:dyDescent="0.25">
      <c r="A66" s="49">
        <v>45</v>
      </c>
      <c r="B66" s="66">
        <v>3</v>
      </c>
      <c r="C66" s="66">
        <v>4</v>
      </c>
      <c r="D66" s="66">
        <v>4</v>
      </c>
      <c r="E66" s="66">
        <v>4</v>
      </c>
      <c r="F66" s="66">
        <v>4</v>
      </c>
      <c r="G66" s="66">
        <v>4</v>
      </c>
      <c r="H66" s="66">
        <v>4</v>
      </c>
      <c r="I66" s="66">
        <v>4</v>
      </c>
      <c r="J66" s="66">
        <v>4</v>
      </c>
      <c r="K66" s="66">
        <v>4</v>
      </c>
      <c r="L66" s="66">
        <v>4</v>
      </c>
      <c r="M66" s="66">
        <v>4</v>
      </c>
      <c r="N66" s="66">
        <v>4</v>
      </c>
      <c r="O66" s="66">
        <v>4</v>
      </c>
      <c r="P66" s="66">
        <v>4</v>
      </c>
      <c r="Q66" s="66">
        <v>4</v>
      </c>
      <c r="R66" s="66">
        <v>4</v>
      </c>
      <c r="S66" s="66">
        <v>4</v>
      </c>
      <c r="T66" s="66">
        <v>4</v>
      </c>
      <c r="U66" s="66">
        <v>4</v>
      </c>
      <c r="V66" s="66">
        <v>4</v>
      </c>
      <c r="W66" s="66">
        <v>4</v>
      </c>
      <c r="X66" s="66">
        <v>4</v>
      </c>
      <c r="Y66" s="66">
        <v>4</v>
      </c>
      <c r="Z66" s="66">
        <v>4</v>
      </c>
      <c r="AA66" s="66">
        <v>4</v>
      </c>
      <c r="AB66" s="66">
        <v>4</v>
      </c>
      <c r="AC66" s="66">
        <v>4</v>
      </c>
      <c r="AD66" s="66">
        <v>4</v>
      </c>
      <c r="AE66" s="66">
        <v>4</v>
      </c>
      <c r="AF66" s="66">
        <v>4</v>
      </c>
      <c r="AG66" s="66">
        <v>4</v>
      </c>
      <c r="AH66" s="66">
        <v>4</v>
      </c>
    </row>
    <row r="67" spans="1:34" x14ac:dyDescent="0.25">
      <c r="A67" s="50">
        <v>46</v>
      </c>
      <c r="B67" s="66">
        <v>4</v>
      </c>
      <c r="C67" s="66">
        <v>4</v>
      </c>
      <c r="D67" s="66">
        <v>4</v>
      </c>
      <c r="E67" s="66">
        <v>4</v>
      </c>
      <c r="F67" s="66">
        <v>4</v>
      </c>
      <c r="G67" s="66">
        <v>4</v>
      </c>
      <c r="H67" s="66">
        <v>4</v>
      </c>
      <c r="I67" s="66">
        <v>4</v>
      </c>
      <c r="J67" s="66">
        <v>4</v>
      </c>
      <c r="K67" s="66">
        <v>4</v>
      </c>
      <c r="L67" s="66">
        <v>4</v>
      </c>
      <c r="M67" s="66">
        <v>4</v>
      </c>
      <c r="N67" s="66">
        <v>4</v>
      </c>
      <c r="O67" s="66">
        <v>4</v>
      </c>
      <c r="P67" s="66">
        <v>4</v>
      </c>
      <c r="Q67" s="66">
        <v>4</v>
      </c>
      <c r="R67" s="66">
        <v>4</v>
      </c>
      <c r="S67" s="66">
        <v>4</v>
      </c>
      <c r="T67" s="66">
        <v>4</v>
      </c>
      <c r="U67" s="66">
        <v>4</v>
      </c>
      <c r="V67" s="66">
        <v>4</v>
      </c>
      <c r="W67" s="66">
        <v>4</v>
      </c>
      <c r="X67" s="66">
        <v>4</v>
      </c>
      <c r="Y67" s="66">
        <v>4</v>
      </c>
      <c r="Z67" s="66">
        <v>4</v>
      </c>
      <c r="AA67" s="66">
        <v>4</v>
      </c>
      <c r="AB67" s="66">
        <v>4</v>
      </c>
      <c r="AC67" s="66">
        <v>4</v>
      </c>
      <c r="AD67" s="66">
        <v>4</v>
      </c>
      <c r="AE67" s="66">
        <v>4</v>
      </c>
      <c r="AF67" s="66">
        <v>4</v>
      </c>
      <c r="AG67" s="66">
        <v>4</v>
      </c>
      <c r="AH67" s="66">
        <v>4</v>
      </c>
    </row>
    <row r="68" spans="1:34" x14ac:dyDescent="0.25">
      <c r="A68" s="50">
        <v>47</v>
      </c>
      <c r="B68" s="66">
        <v>4</v>
      </c>
      <c r="C68" s="66">
        <v>4</v>
      </c>
      <c r="D68" s="66">
        <v>4</v>
      </c>
      <c r="E68" s="66">
        <v>5</v>
      </c>
      <c r="F68" s="66">
        <v>5</v>
      </c>
      <c r="G68" s="66">
        <v>5</v>
      </c>
      <c r="H68" s="66">
        <v>5</v>
      </c>
      <c r="I68" s="66">
        <v>5</v>
      </c>
      <c r="J68" s="66">
        <v>4</v>
      </c>
      <c r="K68" s="66">
        <v>4</v>
      </c>
      <c r="L68" s="66">
        <v>4</v>
      </c>
      <c r="M68" s="66">
        <v>4</v>
      </c>
      <c r="N68" s="66">
        <v>4</v>
      </c>
      <c r="O68" s="66">
        <v>4</v>
      </c>
      <c r="P68" s="66">
        <v>4</v>
      </c>
      <c r="Q68" s="66">
        <v>4</v>
      </c>
      <c r="R68" s="66">
        <v>4</v>
      </c>
      <c r="S68" s="66">
        <v>4</v>
      </c>
      <c r="T68" s="66">
        <v>4</v>
      </c>
      <c r="U68" s="66">
        <v>4</v>
      </c>
      <c r="V68" s="66">
        <v>4</v>
      </c>
      <c r="W68" s="66">
        <v>4</v>
      </c>
      <c r="X68" s="66">
        <v>4</v>
      </c>
      <c r="Y68" s="66">
        <v>4</v>
      </c>
      <c r="Z68" s="66">
        <v>5</v>
      </c>
      <c r="AA68" s="66">
        <v>5</v>
      </c>
      <c r="AB68" s="66">
        <v>5</v>
      </c>
      <c r="AC68" s="66">
        <v>5</v>
      </c>
      <c r="AD68" s="66">
        <v>4</v>
      </c>
      <c r="AE68" s="66">
        <v>4</v>
      </c>
      <c r="AF68" s="66">
        <v>4</v>
      </c>
      <c r="AG68" s="66">
        <v>4</v>
      </c>
      <c r="AH68" s="66">
        <v>4</v>
      </c>
    </row>
    <row r="69" spans="1:34" x14ac:dyDescent="0.25">
      <c r="A69" s="49">
        <v>48</v>
      </c>
      <c r="B69" s="66">
        <v>3</v>
      </c>
      <c r="C69" s="66">
        <v>4</v>
      </c>
      <c r="D69" s="66">
        <v>5</v>
      </c>
      <c r="E69" s="66">
        <v>5</v>
      </c>
      <c r="F69" s="66">
        <v>5</v>
      </c>
      <c r="G69" s="66">
        <v>5</v>
      </c>
      <c r="H69" s="66">
        <v>5</v>
      </c>
      <c r="I69" s="66">
        <v>5</v>
      </c>
      <c r="J69" s="66">
        <v>5</v>
      </c>
      <c r="K69" s="66">
        <v>5</v>
      </c>
      <c r="L69" s="66">
        <v>4</v>
      </c>
      <c r="M69" s="66">
        <v>4</v>
      </c>
      <c r="N69" s="66">
        <v>4</v>
      </c>
      <c r="O69" s="66">
        <v>5</v>
      </c>
      <c r="P69" s="66">
        <v>5</v>
      </c>
      <c r="Q69" s="66">
        <v>4</v>
      </c>
      <c r="R69" s="66">
        <v>4</v>
      </c>
      <c r="S69" s="66">
        <v>4</v>
      </c>
      <c r="T69" s="66">
        <v>5</v>
      </c>
      <c r="U69" s="66">
        <v>5</v>
      </c>
      <c r="V69" s="66">
        <v>5</v>
      </c>
      <c r="W69" s="66">
        <v>5</v>
      </c>
      <c r="X69" s="66">
        <v>5</v>
      </c>
      <c r="Y69" s="66">
        <v>4</v>
      </c>
      <c r="Z69" s="66">
        <v>4</v>
      </c>
      <c r="AA69" s="66">
        <v>4</v>
      </c>
      <c r="AB69" s="66">
        <v>4</v>
      </c>
      <c r="AC69" s="66">
        <v>4</v>
      </c>
      <c r="AD69" s="66">
        <v>4</v>
      </c>
      <c r="AE69" s="66">
        <v>4</v>
      </c>
      <c r="AF69" s="66">
        <v>4</v>
      </c>
      <c r="AG69" s="66">
        <v>4</v>
      </c>
      <c r="AH69" s="66">
        <v>4</v>
      </c>
    </row>
    <row r="70" spans="1:34" x14ac:dyDescent="0.25">
      <c r="A70" s="50">
        <v>49</v>
      </c>
      <c r="B70" s="66">
        <v>4</v>
      </c>
      <c r="C70" s="66">
        <v>4</v>
      </c>
      <c r="D70" s="66">
        <v>4</v>
      </c>
      <c r="E70" s="66">
        <v>5</v>
      </c>
      <c r="F70" s="66">
        <v>5</v>
      </c>
      <c r="G70" s="66">
        <v>5</v>
      </c>
      <c r="H70" s="66">
        <v>5</v>
      </c>
      <c r="I70" s="66">
        <v>5</v>
      </c>
      <c r="J70" s="66">
        <v>4</v>
      </c>
      <c r="K70" s="66">
        <v>4</v>
      </c>
      <c r="L70" s="66">
        <v>4</v>
      </c>
      <c r="M70" s="66">
        <v>4</v>
      </c>
      <c r="N70" s="66">
        <v>4</v>
      </c>
      <c r="O70" s="66">
        <v>4</v>
      </c>
      <c r="P70" s="66">
        <v>4</v>
      </c>
      <c r="Q70" s="66">
        <v>4</v>
      </c>
      <c r="R70" s="66">
        <v>4</v>
      </c>
      <c r="S70" s="66">
        <v>4</v>
      </c>
      <c r="T70" s="66">
        <v>4</v>
      </c>
      <c r="U70" s="66">
        <v>4</v>
      </c>
      <c r="V70" s="66">
        <v>4</v>
      </c>
      <c r="W70" s="66">
        <v>4</v>
      </c>
      <c r="X70" s="66">
        <v>4</v>
      </c>
      <c r="Y70" s="66">
        <v>4</v>
      </c>
      <c r="Z70" s="66">
        <v>4</v>
      </c>
      <c r="AA70" s="66">
        <v>4</v>
      </c>
      <c r="AB70" s="66">
        <v>4</v>
      </c>
      <c r="AC70" s="66">
        <v>4</v>
      </c>
      <c r="AD70" s="66">
        <v>4</v>
      </c>
      <c r="AE70" s="66">
        <v>4</v>
      </c>
      <c r="AF70" s="66">
        <v>4</v>
      </c>
      <c r="AG70" s="66">
        <v>4</v>
      </c>
      <c r="AH70" s="66">
        <v>4</v>
      </c>
    </row>
    <row r="71" spans="1:34" x14ac:dyDescent="0.25">
      <c r="A71" s="50">
        <v>50</v>
      </c>
      <c r="B71" s="66">
        <v>4</v>
      </c>
      <c r="C71" s="66">
        <v>4</v>
      </c>
      <c r="D71" s="66">
        <v>5</v>
      </c>
      <c r="E71" s="66">
        <v>5</v>
      </c>
      <c r="F71" s="66">
        <v>5</v>
      </c>
      <c r="G71" s="66">
        <v>5</v>
      </c>
      <c r="H71" s="66">
        <v>5</v>
      </c>
      <c r="I71" s="66">
        <v>5</v>
      </c>
      <c r="J71" s="66">
        <v>5</v>
      </c>
      <c r="K71" s="66">
        <v>5</v>
      </c>
      <c r="L71" s="66">
        <v>5</v>
      </c>
      <c r="M71" s="66">
        <v>5</v>
      </c>
      <c r="N71" s="66">
        <v>5</v>
      </c>
      <c r="O71" s="66">
        <v>5</v>
      </c>
      <c r="P71" s="66">
        <v>5</v>
      </c>
      <c r="Q71" s="66">
        <v>5</v>
      </c>
      <c r="R71" s="66">
        <v>5</v>
      </c>
      <c r="S71" s="66">
        <v>5</v>
      </c>
      <c r="T71" s="66">
        <v>5</v>
      </c>
      <c r="U71" s="66">
        <v>5</v>
      </c>
      <c r="V71" s="66">
        <v>5</v>
      </c>
      <c r="W71" s="66">
        <v>5</v>
      </c>
      <c r="X71" s="66">
        <v>5</v>
      </c>
      <c r="Y71" s="66">
        <v>4</v>
      </c>
      <c r="Z71" s="66">
        <v>4</v>
      </c>
      <c r="AA71" s="66">
        <v>4</v>
      </c>
      <c r="AB71" s="66">
        <v>4</v>
      </c>
      <c r="AC71" s="66">
        <v>4</v>
      </c>
      <c r="AD71" s="66">
        <v>5</v>
      </c>
      <c r="AE71" s="66">
        <v>5</v>
      </c>
      <c r="AF71" s="66">
        <v>5</v>
      </c>
      <c r="AG71" s="66">
        <v>5</v>
      </c>
      <c r="AH71" s="66">
        <v>5</v>
      </c>
    </row>
    <row r="72" spans="1:34" x14ac:dyDescent="0.25">
      <c r="A72" s="49">
        <v>51</v>
      </c>
      <c r="B72" s="66">
        <v>4</v>
      </c>
      <c r="C72" s="66">
        <v>4</v>
      </c>
      <c r="D72" s="66">
        <v>5</v>
      </c>
      <c r="E72" s="66">
        <v>5</v>
      </c>
      <c r="F72" s="66">
        <v>5</v>
      </c>
      <c r="G72" s="66">
        <v>5</v>
      </c>
      <c r="H72" s="66">
        <v>5</v>
      </c>
      <c r="I72" s="66">
        <v>5</v>
      </c>
      <c r="J72" s="66">
        <v>5</v>
      </c>
      <c r="K72" s="66">
        <v>5</v>
      </c>
      <c r="L72" s="66">
        <v>5</v>
      </c>
      <c r="M72" s="66">
        <v>5</v>
      </c>
      <c r="N72" s="66">
        <v>5</v>
      </c>
      <c r="O72" s="66">
        <v>5</v>
      </c>
      <c r="P72" s="66">
        <v>5</v>
      </c>
      <c r="Q72" s="66">
        <v>5</v>
      </c>
      <c r="R72" s="66">
        <v>5</v>
      </c>
      <c r="S72" s="66">
        <v>5</v>
      </c>
      <c r="T72" s="66">
        <v>5</v>
      </c>
      <c r="U72" s="66">
        <v>5</v>
      </c>
      <c r="V72" s="66">
        <v>5</v>
      </c>
      <c r="W72" s="66">
        <v>5</v>
      </c>
      <c r="X72" s="66">
        <v>5</v>
      </c>
      <c r="Y72" s="66">
        <v>4</v>
      </c>
      <c r="Z72" s="66">
        <v>4</v>
      </c>
      <c r="AA72" s="66">
        <v>4</v>
      </c>
      <c r="AB72" s="66">
        <v>4</v>
      </c>
      <c r="AC72" s="66">
        <v>4</v>
      </c>
      <c r="AD72" s="66">
        <v>5</v>
      </c>
      <c r="AE72" s="66">
        <v>5</v>
      </c>
      <c r="AF72" s="66">
        <v>5</v>
      </c>
      <c r="AG72" s="66">
        <v>5</v>
      </c>
      <c r="AH72" s="66">
        <v>5</v>
      </c>
    </row>
    <row r="73" spans="1:34" x14ac:dyDescent="0.25">
      <c r="A73" s="50">
        <v>52</v>
      </c>
      <c r="B73" s="66">
        <v>1</v>
      </c>
      <c r="C73" s="66">
        <v>4</v>
      </c>
      <c r="D73" s="66">
        <v>4</v>
      </c>
      <c r="E73" s="66">
        <v>4</v>
      </c>
      <c r="F73" s="66">
        <v>4</v>
      </c>
      <c r="G73" s="66">
        <v>4</v>
      </c>
      <c r="H73" s="66">
        <v>4</v>
      </c>
      <c r="I73" s="66">
        <v>4</v>
      </c>
      <c r="J73" s="66">
        <v>4</v>
      </c>
      <c r="K73" s="66">
        <v>4</v>
      </c>
      <c r="L73" s="66">
        <v>4</v>
      </c>
      <c r="M73" s="66">
        <v>4</v>
      </c>
      <c r="N73" s="66">
        <v>4</v>
      </c>
      <c r="O73" s="66">
        <v>4</v>
      </c>
      <c r="P73" s="66">
        <v>4</v>
      </c>
      <c r="Q73" s="66">
        <v>4</v>
      </c>
      <c r="R73" s="66">
        <v>4</v>
      </c>
      <c r="S73" s="66">
        <v>4</v>
      </c>
      <c r="T73" s="66">
        <v>4</v>
      </c>
      <c r="U73" s="66">
        <v>4</v>
      </c>
      <c r="V73" s="66">
        <v>4</v>
      </c>
      <c r="W73" s="66">
        <v>4</v>
      </c>
      <c r="X73" s="66">
        <v>4</v>
      </c>
      <c r="Y73" s="66">
        <v>4</v>
      </c>
      <c r="Z73" s="66">
        <v>4</v>
      </c>
      <c r="AA73" s="66">
        <v>3</v>
      </c>
      <c r="AB73" s="66">
        <v>4</v>
      </c>
      <c r="AC73" s="66">
        <v>4</v>
      </c>
      <c r="AD73" s="66">
        <v>3</v>
      </c>
      <c r="AE73" s="66">
        <v>3</v>
      </c>
      <c r="AF73" s="66">
        <v>3</v>
      </c>
      <c r="AG73" s="66">
        <v>3</v>
      </c>
      <c r="AH73" s="66">
        <v>3</v>
      </c>
    </row>
    <row r="74" spans="1:34" x14ac:dyDescent="0.25">
      <c r="A74" s="50">
        <v>53</v>
      </c>
      <c r="B74" s="66">
        <v>3</v>
      </c>
      <c r="C74" s="66">
        <v>4</v>
      </c>
      <c r="D74" s="66">
        <v>5</v>
      </c>
      <c r="E74" s="66">
        <v>4</v>
      </c>
      <c r="F74" s="66">
        <v>4</v>
      </c>
      <c r="G74" s="66">
        <v>4</v>
      </c>
      <c r="H74" s="66">
        <v>4</v>
      </c>
      <c r="I74" s="66">
        <v>4</v>
      </c>
      <c r="J74" s="66">
        <v>4</v>
      </c>
      <c r="K74" s="66">
        <v>4</v>
      </c>
      <c r="L74" s="66">
        <v>4</v>
      </c>
      <c r="M74" s="66">
        <v>4</v>
      </c>
      <c r="N74" s="66">
        <v>4</v>
      </c>
      <c r="O74" s="66">
        <v>4</v>
      </c>
      <c r="P74" s="66">
        <v>4</v>
      </c>
      <c r="Q74" s="66">
        <v>4</v>
      </c>
      <c r="R74" s="66">
        <v>4</v>
      </c>
      <c r="S74" s="66">
        <v>4</v>
      </c>
      <c r="T74" s="66">
        <v>4</v>
      </c>
      <c r="U74" s="66">
        <v>4</v>
      </c>
      <c r="V74" s="66">
        <v>4</v>
      </c>
      <c r="W74" s="66">
        <v>4</v>
      </c>
      <c r="X74" s="66">
        <v>4</v>
      </c>
      <c r="Y74" s="66">
        <v>4</v>
      </c>
      <c r="Z74" s="66">
        <v>4</v>
      </c>
      <c r="AA74" s="66">
        <v>4</v>
      </c>
      <c r="AB74" s="66">
        <v>4</v>
      </c>
      <c r="AC74" s="66">
        <v>4</v>
      </c>
      <c r="AD74" s="66">
        <v>4</v>
      </c>
      <c r="AE74" s="66">
        <v>4</v>
      </c>
      <c r="AF74" s="66">
        <v>4</v>
      </c>
      <c r="AG74" s="66">
        <v>4</v>
      </c>
      <c r="AH74" s="66">
        <v>4</v>
      </c>
    </row>
    <row r="75" spans="1:34" x14ac:dyDescent="0.25">
      <c r="A75" s="49">
        <v>54</v>
      </c>
      <c r="B75" s="66">
        <v>3</v>
      </c>
      <c r="C75" s="66">
        <v>3</v>
      </c>
      <c r="D75" s="66">
        <v>4</v>
      </c>
      <c r="E75" s="66">
        <v>4</v>
      </c>
      <c r="F75" s="66">
        <v>4</v>
      </c>
      <c r="G75" s="66">
        <v>4</v>
      </c>
      <c r="H75" s="66">
        <v>4</v>
      </c>
      <c r="I75" s="66">
        <v>4</v>
      </c>
      <c r="J75" s="66">
        <v>4</v>
      </c>
      <c r="K75" s="66">
        <v>4</v>
      </c>
      <c r="L75" s="66">
        <v>4</v>
      </c>
      <c r="M75" s="66">
        <v>4</v>
      </c>
      <c r="N75" s="66">
        <v>4</v>
      </c>
      <c r="O75" s="66">
        <v>4</v>
      </c>
      <c r="P75" s="66">
        <v>4</v>
      </c>
      <c r="Q75" s="66">
        <v>4</v>
      </c>
      <c r="R75" s="66">
        <v>4</v>
      </c>
      <c r="S75" s="66">
        <v>4</v>
      </c>
      <c r="T75" s="66">
        <v>4</v>
      </c>
      <c r="U75" s="66">
        <v>4</v>
      </c>
      <c r="V75" s="66">
        <v>4</v>
      </c>
      <c r="W75" s="66">
        <v>4</v>
      </c>
      <c r="X75" s="66">
        <v>4</v>
      </c>
      <c r="Y75" s="66">
        <v>4</v>
      </c>
      <c r="Z75" s="66">
        <v>4</v>
      </c>
      <c r="AA75" s="66">
        <v>4</v>
      </c>
      <c r="AB75" s="66">
        <v>4</v>
      </c>
      <c r="AC75" s="66">
        <v>4</v>
      </c>
      <c r="AD75" s="66">
        <v>3</v>
      </c>
      <c r="AE75" s="66">
        <v>4</v>
      </c>
      <c r="AF75" s="66">
        <v>4</v>
      </c>
      <c r="AG75" s="66">
        <v>4</v>
      </c>
      <c r="AH75" s="66">
        <v>4</v>
      </c>
    </row>
    <row r="76" spans="1:34" x14ac:dyDescent="0.25">
      <c r="A76" s="50">
        <v>55</v>
      </c>
      <c r="B76" s="66">
        <v>4</v>
      </c>
      <c r="C76" s="66">
        <v>4</v>
      </c>
      <c r="D76" s="66">
        <v>4</v>
      </c>
      <c r="E76" s="66">
        <v>5</v>
      </c>
      <c r="F76" s="66">
        <v>5</v>
      </c>
      <c r="G76" s="66">
        <v>5</v>
      </c>
      <c r="H76" s="66">
        <v>4</v>
      </c>
      <c r="I76" s="66">
        <v>4</v>
      </c>
      <c r="J76" s="66">
        <v>4</v>
      </c>
      <c r="K76" s="66">
        <v>4</v>
      </c>
      <c r="L76" s="66">
        <v>4</v>
      </c>
      <c r="M76" s="66">
        <v>4</v>
      </c>
      <c r="N76" s="66">
        <v>4</v>
      </c>
      <c r="O76" s="66">
        <v>4</v>
      </c>
      <c r="P76" s="66">
        <v>4</v>
      </c>
      <c r="Q76" s="66">
        <v>4</v>
      </c>
      <c r="R76" s="66">
        <v>4</v>
      </c>
      <c r="S76" s="66">
        <v>4</v>
      </c>
      <c r="T76" s="66">
        <v>4</v>
      </c>
      <c r="U76" s="66">
        <v>4</v>
      </c>
      <c r="V76" s="66">
        <v>4</v>
      </c>
      <c r="W76" s="66">
        <v>4</v>
      </c>
      <c r="X76" s="66">
        <v>4</v>
      </c>
      <c r="Y76" s="66">
        <v>4</v>
      </c>
      <c r="Z76" s="66">
        <v>4</v>
      </c>
      <c r="AA76" s="66">
        <v>4</v>
      </c>
      <c r="AB76" s="66">
        <v>4</v>
      </c>
      <c r="AC76" s="66">
        <v>4</v>
      </c>
      <c r="AD76" s="66">
        <v>4</v>
      </c>
      <c r="AE76" s="66">
        <v>4</v>
      </c>
      <c r="AF76" s="66">
        <v>4</v>
      </c>
      <c r="AG76" s="66">
        <v>4</v>
      </c>
      <c r="AH76" s="66">
        <v>4</v>
      </c>
    </row>
    <row r="77" spans="1:34" x14ac:dyDescent="0.25">
      <c r="A77" s="50">
        <v>56</v>
      </c>
      <c r="B77" s="66">
        <v>4</v>
      </c>
      <c r="C77" s="66">
        <v>4</v>
      </c>
      <c r="D77" s="66">
        <v>5</v>
      </c>
      <c r="E77" s="66">
        <v>5</v>
      </c>
      <c r="F77" s="66">
        <v>5</v>
      </c>
      <c r="G77" s="66">
        <v>5</v>
      </c>
      <c r="H77" s="66">
        <v>5</v>
      </c>
      <c r="I77" s="66">
        <v>5</v>
      </c>
      <c r="J77" s="66">
        <v>5</v>
      </c>
      <c r="K77" s="66">
        <v>5</v>
      </c>
      <c r="L77" s="66">
        <v>5</v>
      </c>
      <c r="M77" s="66">
        <v>5</v>
      </c>
      <c r="N77" s="66">
        <v>5</v>
      </c>
      <c r="O77" s="66">
        <v>5</v>
      </c>
      <c r="P77" s="66">
        <v>5</v>
      </c>
      <c r="Q77" s="66">
        <v>5</v>
      </c>
      <c r="R77" s="66">
        <v>5</v>
      </c>
      <c r="S77" s="66">
        <v>5</v>
      </c>
      <c r="T77" s="66">
        <v>5</v>
      </c>
      <c r="U77" s="66">
        <v>5</v>
      </c>
      <c r="V77" s="66">
        <v>5</v>
      </c>
      <c r="W77" s="66">
        <v>5</v>
      </c>
      <c r="X77" s="66">
        <v>5</v>
      </c>
      <c r="Y77" s="66">
        <v>3</v>
      </c>
      <c r="Z77" s="66">
        <v>3</v>
      </c>
      <c r="AA77" s="66">
        <v>4</v>
      </c>
      <c r="AB77" s="66">
        <v>3</v>
      </c>
      <c r="AC77" s="66">
        <v>3</v>
      </c>
      <c r="AD77" s="66">
        <v>5</v>
      </c>
      <c r="AE77" s="66">
        <v>5</v>
      </c>
      <c r="AF77" s="66">
        <v>5</v>
      </c>
      <c r="AG77" s="66">
        <v>5</v>
      </c>
      <c r="AH77" s="66">
        <v>5</v>
      </c>
    </row>
    <row r="78" spans="1:34" x14ac:dyDescent="0.25">
      <c r="A78" s="49">
        <v>57</v>
      </c>
      <c r="B78" s="66">
        <v>4</v>
      </c>
      <c r="C78" s="66">
        <v>3</v>
      </c>
      <c r="D78" s="66">
        <v>3</v>
      </c>
      <c r="E78" s="66">
        <v>4</v>
      </c>
      <c r="F78" s="66">
        <v>4</v>
      </c>
      <c r="G78" s="66">
        <v>4</v>
      </c>
      <c r="H78" s="66">
        <v>4</v>
      </c>
      <c r="I78" s="66">
        <v>3</v>
      </c>
      <c r="J78" s="66">
        <v>4</v>
      </c>
      <c r="K78" s="66">
        <v>4</v>
      </c>
      <c r="L78" s="66">
        <v>4</v>
      </c>
      <c r="M78" s="66">
        <v>4</v>
      </c>
      <c r="N78" s="66">
        <v>3</v>
      </c>
      <c r="O78" s="66">
        <v>4</v>
      </c>
      <c r="P78" s="66">
        <v>4</v>
      </c>
      <c r="Q78" s="66">
        <v>4</v>
      </c>
      <c r="R78" s="66">
        <v>4</v>
      </c>
      <c r="S78" s="66">
        <v>3</v>
      </c>
      <c r="T78" s="66">
        <v>4</v>
      </c>
      <c r="U78" s="66">
        <v>4</v>
      </c>
      <c r="V78" s="66">
        <v>4</v>
      </c>
      <c r="W78" s="66">
        <v>4</v>
      </c>
      <c r="X78" s="66">
        <v>3</v>
      </c>
      <c r="Y78" s="66">
        <v>4</v>
      </c>
      <c r="Z78" s="66">
        <v>4</v>
      </c>
      <c r="AA78" s="66">
        <v>4</v>
      </c>
      <c r="AB78" s="66">
        <v>4</v>
      </c>
      <c r="AC78" s="66">
        <v>3</v>
      </c>
      <c r="AD78" s="66">
        <v>4</v>
      </c>
      <c r="AE78" s="66">
        <v>4</v>
      </c>
      <c r="AF78" s="66">
        <v>4</v>
      </c>
      <c r="AG78" s="66">
        <v>4</v>
      </c>
      <c r="AH78" s="66">
        <v>3</v>
      </c>
    </row>
    <row r="79" spans="1:34" x14ac:dyDescent="0.25">
      <c r="A79" s="50">
        <v>58</v>
      </c>
      <c r="B79" s="66">
        <v>2</v>
      </c>
      <c r="C79" s="66">
        <v>4</v>
      </c>
      <c r="D79" s="66">
        <v>4</v>
      </c>
      <c r="E79" s="66">
        <v>4</v>
      </c>
      <c r="F79" s="66">
        <v>4</v>
      </c>
      <c r="G79" s="66">
        <v>4</v>
      </c>
      <c r="H79" s="66">
        <v>5</v>
      </c>
      <c r="I79" s="66">
        <v>5</v>
      </c>
      <c r="J79" s="66">
        <v>4</v>
      </c>
      <c r="K79" s="66">
        <v>4</v>
      </c>
      <c r="L79" s="66">
        <v>4</v>
      </c>
      <c r="M79" s="66">
        <v>4</v>
      </c>
      <c r="N79" s="66">
        <v>4</v>
      </c>
      <c r="O79" s="66">
        <v>4</v>
      </c>
      <c r="P79" s="66">
        <v>4</v>
      </c>
      <c r="Q79" s="66">
        <v>4</v>
      </c>
      <c r="R79" s="66">
        <v>4</v>
      </c>
      <c r="S79" s="66">
        <v>4</v>
      </c>
      <c r="T79" s="66">
        <v>4</v>
      </c>
      <c r="U79" s="66">
        <v>4</v>
      </c>
      <c r="V79" s="66">
        <v>4</v>
      </c>
      <c r="W79" s="66">
        <v>4</v>
      </c>
      <c r="X79" s="66">
        <v>4</v>
      </c>
      <c r="Y79" s="66">
        <v>4</v>
      </c>
      <c r="Z79" s="66">
        <v>4</v>
      </c>
      <c r="AA79" s="66">
        <v>4</v>
      </c>
      <c r="AB79" s="66">
        <v>4</v>
      </c>
      <c r="AC79" s="66">
        <v>4</v>
      </c>
      <c r="AD79" s="66">
        <v>4</v>
      </c>
      <c r="AE79" s="66">
        <v>4</v>
      </c>
      <c r="AF79" s="66">
        <v>4</v>
      </c>
      <c r="AG79" s="66">
        <v>4</v>
      </c>
      <c r="AH79" s="66">
        <v>4</v>
      </c>
    </row>
    <row r="80" spans="1:34" x14ac:dyDescent="0.25">
      <c r="A80" s="50">
        <v>59</v>
      </c>
      <c r="B80" s="66">
        <v>3</v>
      </c>
      <c r="C80" s="66">
        <v>4</v>
      </c>
      <c r="D80" s="66">
        <v>5</v>
      </c>
      <c r="E80" s="66">
        <v>5</v>
      </c>
      <c r="F80" s="66">
        <v>5</v>
      </c>
      <c r="G80" s="66">
        <v>5</v>
      </c>
      <c r="H80" s="66">
        <v>5</v>
      </c>
      <c r="I80" s="66">
        <v>5</v>
      </c>
      <c r="J80" s="66">
        <v>4</v>
      </c>
      <c r="K80" s="66">
        <v>4</v>
      </c>
      <c r="L80" s="66">
        <v>4</v>
      </c>
      <c r="M80" s="66">
        <v>4</v>
      </c>
      <c r="N80" s="66">
        <v>4</v>
      </c>
      <c r="O80" s="66">
        <v>4</v>
      </c>
      <c r="P80" s="66">
        <v>4</v>
      </c>
      <c r="Q80" s="66">
        <v>4</v>
      </c>
      <c r="R80" s="66">
        <v>4</v>
      </c>
      <c r="S80" s="66">
        <v>4</v>
      </c>
      <c r="T80" s="66">
        <v>4</v>
      </c>
      <c r="U80" s="66">
        <v>4</v>
      </c>
      <c r="V80" s="66">
        <v>4</v>
      </c>
      <c r="W80" s="66">
        <v>4</v>
      </c>
      <c r="X80" s="66">
        <v>4</v>
      </c>
      <c r="Y80" s="66">
        <v>5</v>
      </c>
      <c r="Z80" s="66">
        <v>5</v>
      </c>
      <c r="AA80" s="66">
        <v>5</v>
      </c>
      <c r="AB80" s="66">
        <v>5</v>
      </c>
      <c r="AC80" s="66">
        <v>5</v>
      </c>
      <c r="AD80" s="66">
        <v>4</v>
      </c>
      <c r="AE80" s="66">
        <v>4</v>
      </c>
      <c r="AF80" s="66">
        <v>4</v>
      </c>
      <c r="AG80" s="66">
        <v>4</v>
      </c>
      <c r="AH80" s="66">
        <v>4</v>
      </c>
    </row>
    <row r="81" spans="1:34" x14ac:dyDescent="0.25">
      <c r="A81" s="49">
        <v>60</v>
      </c>
      <c r="B81" s="66">
        <v>4</v>
      </c>
      <c r="C81" s="66">
        <v>4</v>
      </c>
      <c r="D81" s="66">
        <v>4</v>
      </c>
      <c r="E81" s="66">
        <v>5</v>
      </c>
      <c r="F81" s="66">
        <v>5</v>
      </c>
      <c r="G81" s="66">
        <v>5</v>
      </c>
      <c r="H81" s="66">
        <v>5</v>
      </c>
      <c r="I81" s="66">
        <v>4</v>
      </c>
      <c r="J81" s="66">
        <v>4</v>
      </c>
      <c r="K81" s="66">
        <v>4</v>
      </c>
      <c r="L81" s="66">
        <v>4</v>
      </c>
      <c r="M81" s="66">
        <v>4</v>
      </c>
      <c r="N81" s="66">
        <v>4</v>
      </c>
      <c r="O81" s="66">
        <v>4</v>
      </c>
      <c r="P81" s="66">
        <v>4</v>
      </c>
      <c r="Q81" s="66">
        <v>4</v>
      </c>
      <c r="R81" s="66">
        <v>4</v>
      </c>
      <c r="S81" s="66">
        <v>4</v>
      </c>
      <c r="T81" s="66">
        <v>4</v>
      </c>
      <c r="U81" s="66">
        <v>4</v>
      </c>
      <c r="V81" s="66">
        <v>4</v>
      </c>
      <c r="W81" s="66">
        <v>4</v>
      </c>
      <c r="X81" s="66">
        <v>4</v>
      </c>
      <c r="Y81" s="66">
        <v>4</v>
      </c>
      <c r="Z81" s="66">
        <v>4</v>
      </c>
      <c r="AA81" s="66">
        <v>4</v>
      </c>
      <c r="AB81" s="66">
        <v>4</v>
      </c>
      <c r="AC81" s="66">
        <v>4</v>
      </c>
      <c r="AD81" s="66">
        <v>4</v>
      </c>
      <c r="AE81" s="66">
        <v>4</v>
      </c>
      <c r="AF81" s="66">
        <v>4</v>
      </c>
      <c r="AG81" s="66">
        <v>4</v>
      </c>
      <c r="AH81" s="66">
        <v>4</v>
      </c>
    </row>
    <row r="82" spans="1:34" x14ac:dyDescent="0.25">
      <c r="A82" s="50">
        <v>61</v>
      </c>
      <c r="B82" s="66">
        <v>4</v>
      </c>
      <c r="C82" s="66">
        <v>4</v>
      </c>
      <c r="D82" s="66">
        <v>4</v>
      </c>
      <c r="E82" s="66">
        <v>4</v>
      </c>
      <c r="F82" s="66">
        <v>5</v>
      </c>
      <c r="G82" s="66">
        <v>4</v>
      </c>
      <c r="H82" s="66">
        <v>5</v>
      </c>
      <c r="I82" s="66">
        <v>4</v>
      </c>
      <c r="J82" s="66">
        <v>5</v>
      </c>
      <c r="K82" s="66">
        <v>5</v>
      </c>
      <c r="L82" s="66">
        <v>5</v>
      </c>
      <c r="M82" s="66">
        <v>5</v>
      </c>
      <c r="N82" s="66">
        <v>5</v>
      </c>
      <c r="O82" s="66">
        <v>3</v>
      </c>
      <c r="P82" s="66">
        <v>3</v>
      </c>
      <c r="Q82" s="66">
        <v>3</v>
      </c>
      <c r="R82" s="66">
        <v>3</v>
      </c>
      <c r="S82" s="66">
        <v>3</v>
      </c>
      <c r="T82" s="66">
        <v>3</v>
      </c>
      <c r="U82" s="66">
        <v>3</v>
      </c>
      <c r="V82" s="66">
        <v>3</v>
      </c>
      <c r="W82" s="66">
        <v>3</v>
      </c>
      <c r="X82" s="66">
        <v>3</v>
      </c>
      <c r="Y82" s="66">
        <v>3</v>
      </c>
      <c r="Z82" s="66">
        <v>3</v>
      </c>
      <c r="AA82" s="66">
        <v>3</v>
      </c>
      <c r="AB82" s="66">
        <v>3</v>
      </c>
      <c r="AC82" s="66">
        <v>3</v>
      </c>
      <c r="AD82" s="66">
        <v>3</v>
      </c>
      <c r="AE82" s="66">
        <v>3</v>
      </c>
      <c r="AF82" s="66">
        <v>3</v>
      </c>
      <c r="AG82" s="66">
        <v>3</v>
      </c>
      <c r="AH82" s="66">
        <v>3</v>
      </c>
    </row>
    <row r="83" spans="1:34" x14ac:dyDescent="0.25">
      <c r="A83" s="50">
        <v>62</v>
      </c>
      <c r="B83" s="66">
        <v>4</v>
      </c>
      <c r="C83" s="66">
        <v>4</v>
      </c>
      <c r="D83" s="66">
        <v>4</v>
      </c>
      <c r="E83" s="66">
        <v>4</v>
      </c>
      <c r="F83" s="66">
        <v>4</v>
      </c>
      <c r="G83" s="66">
        <v>5</v>
      </c>
      <c r="H83" s="66">
        <v>5</v>
      </c>
      <c r="I83" s="66">
        <v>4</v>
      </c>
      <c r="J83" s="66">
        <v>4</v>
      </c>
      <c r="K83" s="66">
        <v>5</v>
      </c>
      <c r="L83" s="66">
        <v>5</v>
      </c>
      <c r="M83" s="66">
        <v>5</v>
      </c>
      <c r="N83" s="66">
        <v>4</v>
      </c>
      <c r="O83" s="66">
        <v>4</v>
      </c>
      <c r="P83" s="66">
        <v>4</v>
      </c>
      <c r="Q83" s="66">
        <v>4</v>
      </c>
      <c r="R83" s="66">
        <v>4</v>
      </c>
      <c r="S83" s="66">
        <v>4</v>
      </c>
      <c r="T83" s="66">
        <v>4</v>
      </c>
      <c r="U83" s="66">
        <v>4</v>
      </c>
      <c r="V83" s="66">
        <v>4</v>
      </c>
      <c r="W83" s="66">
        <v>4</v>
      </c>
      <c r="X83" s="66">
        <v>4</v>
      </c>
      <c r="Y83" s="66">
        <v>5</v>
      </c>
      <c r="Z83" s="66">
        <v>5</v>
      </c>
      <c r="AA83" s="66">
        <v>5</v>
      </c>
      <c r="AB83" s="66">
        <v>5</v>
      </c>
      <c r="AC83" s="66">
        <v>4</v>
      </c>
      <c r="AD83" s="66">
        <v>4</v>
      </c>
      <c r="AE83" s="66">
        <v>4</v>
      </c>
      <c r="AF83" s="66">
        <v>4</v>
      </c>
      <c r="AG83" s="66">
        <v>4</v>
      </c>
      <c r="AH83" s="66">
        <v>4</v>
      </c>
    </row>
    <row r="84" spans="1:34" x14ac:dyDescent="0.25">
      <c r="A84" s="49">
        <v>63</v>
      </c>
      <c r="B84" s="66">
        <v>4</v>
      </c>
      <c r="C84" s="66">
        <v>4</v>
      </c>
      <c r="D84" s="66">
        <v>3</v>
      </c>
      <c r="E84" s="66">
        <v>4</v>
      </c>
      <c r="F84" s="66">
        <v>4</v>
      </c>
      <c r="G84" s="66">
        <v>4</v>
      </c>
      <c r="H84" s="66">
        <v>4</v>
      </c>
      <c r="I84" s="66">
        <v>4</v>
      </c>
      <c r="J84" s="66">
        <v>4</v>
      </c>
      <c r="K84" s="66">
        <v>4</v>
      </c>
      <c r="L84" s="66">
        <v>4</v>
      </c>
      <c r="M84" s="66">
        <v>4</v>
      </c>
      <c r="N84" s="66">
        <v>4</v>
      </c>
      <c r="O84" s="66">
        <v>4</v>
      </c>
      <c r="P84" s="66">
        <v>4</v>
      </c>
      <c r="Q84" s="66">
        <v>4</v>
      </c>
      <c r="R84" s="66">
        <v>4</v>
      </c>
      <c r="S84" s="66">
        <v>4</v>
      </c>
      <c r="T84" s="66">
        <v>4</v>
      </c>
      <c r="U84" s="66">
        <v>4</v>
      </c>
      <c r="V84" s="66">
        <v>4</v>
      </c>
      <c r="W84" s="66">
        <v>4</v>
      </c>
      <c r="X84" s="66">
        <v>4</v>
      </c>
      <c r="Y84" s="66">
        <v>4</v>
      </c>
      <c r="Z84" s="66">
        <v>4</v>
      </c>
      <c r="AA84" s="66">
        <v>4</v>
      </c>
      <c r="AB84" s="66">
        <v>4</v>
      </c>
      <c r="AC84" s="66">
        <v>4</v>
      </c>
      <c r="AD84" s="66">
        <v>4</v>
      </c>
      <c r="AE84" s="66">
        <v>4</v>
      </c>
      <c r="AF84" s="66">
        <v>4</v>
      </c>
      <c r="AG84" s="66">
        <v>4</v>
      </c>
      <c r="AH84" s="66">
        <v>4</v>
      </c>
    </row>
    <row r="85" spans="1:34" x14ac:dyDescent="0.25">
      <c r="A85" s="50">
        <v>64</v>
      </c>
      <c r="B85" s="66">
        <v>4</v>
      </c>
      <c r="C85" s="66">
        <v>4</v>
      </c>
      <c r="D85" s="66">
        <v>4</v>
      </c>
      <c r="E85" s="66">
        <v>4</v>
      </c>
      <c r="F85" s="66">
        <v>4</v>
      </c>
      <c r="G85" s="66">
        <v>4</v>
      </c>
      <c r="H85" s="66">
        <v>4</v>
      </c>
      <c r="I85" s="66">
        <v>4</v>
      </c>
      <c r="J85" s="66">
        <v>4</v>
      </c>
      <c r="K85" s="66">
        <v>4</v>
      </c>
      <c r="L85" s="66">
        <v>4</v>
      </c>
      <c r="M85" s="66">
        <v>4</v>
      </c>
      <c r="N85" s="66">
        <v>4</v>
      </c>
      <c r="O85" s="66">
        <v>4</v>
      </c>
      <c r="P85" s="66">
        <v>4</v>
      </c>
      <c r="Q85" s="66">
        <v>4</v>
      </c>
      <c r="R85" s="66">
        <v>4</v>
      </c>
      <c r="S85" s="66">
        <v>4</v>
      </c>
      <c r="T85" s="66">
        <v>4</v>
      </c>
      <c r="U85" s="66">
        <v>4</v>
      </c>
      <c r="V85" s="66">
        <v>4</v>
      </c>
      <c r="W85" s="66">
        <v>4</v>
      </c>
      <c r="X85" s="66">
        <v>4</v>
      </c>
      <c r="Y85" s="66">
        <v>4</v>
      </c>
      <c r="Z85" s="66">
        <v>4</v>
      </c>
      <c r="AA85" s="66">
        <v>4</v>
      </c>
      <c r="AB85" s="66">
        <v>4</v>
      </c>
      <c r="AC85" s="66">
        <v>4</v>
      </c>
      <c r="AD85" s="66">
        <v>4</v>
      </c>
      <c r="AE85" s="66">
        <v>4</v>
      </c>
      <c r="AF85" s="66">
        <v>4</v>
      </c>
      <c r="AG85" s="66">
        <v>4</v>
      </c>
      <c r="AH85" s="66">
        <v>4</v>
      </c>
    </row>
    <row r="86" spans="1:34" x14ac:dyDescent="0.25">
      <c r="A86" s="50">
        <v>65</v>
      </c>
      <c r="B86" s="66">
        <v>3</v>
      </c>
      <c r="C86" s="66">
        <v>4</v>
      </c>
      <c r="D86" s="66">
        <v>5</v>
      </c>
      <c r="E86" s="66">
        <v>4</v>
      </c>
      <c r="F86" s="66">
        <v>5</v>
      </c>
      <c r="G86" s="66">
        <v>4</v>
      </c>
      <c r="H86" s="66">
        <v>5</v>
      </c>
      <c r="I86" s="66">
        <v>5</v>
      </c>
      <c r="J86" s="66">
        <v>4</v>
      </c>
      <c r="K86" s="66">
        <v>4</v>
      </c>
      <c r="L86" s="66">
        <v>4</v>
      </c>
      <c r="M86" s="66">
        <v>4</v>
      </c>
      <c r="N86" s="66">
        <v>4</v>
      </c>
      <c r="O86" s="66">
        <v>4</v>
      </c>
      <c r="P86" s="66">
        <v>4</v>
      </c>
      <c r="Q86" s="66">
        <v>4</v>
      </c>
      <c r="R86" s="66">
        <v>4</v>
      </c>
      <c r="S86" s="66">
        <v>3</v>
      </c>
      <c r="T86" s="66">
        <v>4</v>
      </c>
      <c r="U86" s="66">
        <v>4</v>
      </c>
      <c r="V86" s="66">
        <v>4</v>
      </c>
      <c r="W86" s="66">
        <v>4</v>
      </c>
      <c r="X86" s="66">
        <v>3</v>
      </c>
      <c r="Y86" s="66">
        <v>4</v>
      </c>
      <c r="Z86" s="66">
        <v>4</v>
      </c>
      <c r="AA86" s="66">
        <v>4</v>
      </c>
      <c r="AB86" s="66">
        <v>4</v>
      </c>
      <c r="AC86" s="66">
        <v>3</v>
      </c>
      <c r="AD86" s="66">
        <v>4</v>
      </c>
      <c r="AE86" s="66">
        <v>4</v>
      </c>
      <c r="AF86" s="66">
        <v>4</v>
      </c>
      <c r="AG86" s="66">
        <v>4</v>
      </c>
      <c r="AH86" s="66">
        <v>4</v>
      </c>
    </row>
    <row r="87" spans="1:34" x14ac:dyDescent="0.25">
      <c r="A87" s="49">
        <v>66</v>
      </c>
      <c r="B87" s="66">
        <v>3</v>
      </c>
      <c r="C87" s="66">
        <v>4</v>
      </c>
      <c r="D87" s="66">
        <v>4</v>
      </c>
      <c r="E87" s="66">
        <v>4</v>
      </c>
      <c r="F87" s="66">
        <v>4</v>
      </c>
      <c r="G87" s="66">
        <v>4</v>
      </c>
      <c r="H87" s="66">
        <v>4</v>
      </c>
      <c r="I87" s="66">
        <v>4</v>
      </c>
      <c r="J87" s="66">
        <v>4</v>
      </c>
      <c r="K87" s="66">
        <v>4</v>
      </c>
      <c r="L87" s="66">
        <v>4</v>
      </c>
      <c r="M87" s="66">
        <v>4</v>
      </c>
      <c r="N87" s="66">
        <v>4</v>
      </c>
      <c r="O87" s="66">
        <v>4</v>
      </c>
      <c r="P87" s="66">
        <v>4</v>
      </c>
      <c r="Q87" s="66">
        <v>4</v>
      </c>
      <c r="R87" s="66">
        <v>4</v>
      </c>
      <c r="S87" s="66">
        <v>4</v>
      </c>
      <c r="T87" s="66">
        <v>4</v>
      </c>
      <c r="U87" s="66">
        <v>3</v>
      </c>
      <c r="V87" s="66">
        <v>3</v>
      </c>
      <c r="W87" s="66">
        <v>3</v>
      </c>
      <c r="X87" s="66">
        <v>3</v>
      </c>
      <c r="Y87" s="66">
        <v>4</v>
      </c>
      <c r="Z87" s="66">
        <v>4</v>
      </c>
      <c r="AA87" s="66">
        <v>4</v>
      </c>
      <c r="AB87" s="66">
        <v>4</v>
      </c>
      <c r="AC87" s="66">
        <v>4</v>
      </c>
      <c r="AD87" s="66">
        <v>4</v>
      </c>
      <c r="AE87" s="66">
        <v>4</v>
      </c>
      <c r="AF87" s="66">
        <v>4</v>
      </c>
      <c r="AG87" s="66">
        <v>4</v>
      </c>
      <c r="AH87" s="66">
        <v>4</v>
      </c>
    </row>
    <row r="88" spans="1:34" x14ac:dyDescent="0.25">
      <c r="A88" s="50">
        <v>67</v>
      </c>
      <c r="B88" s="66">
        <v>4</v>
      </c>
      <c r="C88" s="66">
        <v>3</v>
      </c>
      <c r="D88" s="66">
        <v>5</v>
      </c>
      <c r="E88" s="66">
        <v>5</v>
      </c>
      <c r="F88" s="66">
        <v>5</v>
      </c>
      <c r="G88" s="66">
        <v>5</v>
      </c>
      <c r="H88" s="66">
        <v>5</v>
      </c>
      <c r="I88" s="66">
        <v>4</v>
      </c>
      <c r="J88" s="66">
        <v>4</v>
      </c>
      <c r="K88" s="66">
        <v>4</v>
      </c>
      <c r="L88" s="66">
        <v>4</v>
      </c>
      <c r="M88" s="66">
        <v>4</v>
      </c>
      <c r="N88" s="66">
        <v>4</v>
      </c>
      <c r="O88" s="66">
        <v>4</v>
      </c>
      <c r="P88" s="66">
        <v>4</v>
      </c>
      <c r="Q88" s="66">
        <v>4</v>
      </c>
      <c r="R88" s="66">
        <v>4</v>
      </c>
      <c r="S88" s="66">
        <v>4</v>
      </c>
      <c r="T88" s="66">
        <v>4</v>
      </c>
      <c r="U88" s="66">
        <v>4</v>
      </c>
      <c r="V88" s="66">
        <v>4</v>
      </c>
      <c r="W88" s="66">
        <v>4</v>
      </c>
      <c r="X88" s="66">
        <v>4</v>
      </c>
      <c r="Y88" s="66">
        <v>4</v>
      </c>
      <c r="Z88" s="66">
        <v>4</v>
      </c>
      <c r="AA88" s="66">
        <v>4</v>
      </c>
      <c r="AB88" s="66">
        <v>4</v>
      </c>
      <c r="AC88" s="66">
        <v>4</v>
      </c>
      <c r="AD88" s="66">
        <v>4</v>
      </c>
      <c r="AE88" s="66">
        <v>4</v>
      </c>
      <c r="AF88" s="66">
        <v>4</v>
      </c>
      <c r="AG88" s="66">
        <v>4</v>
      </c>
      <c r="AH88" s="66">
        <v>4</v>
      </c>
    </row>
    <row r="89" spans="1:34" x14ac:dyDescent="0.25">
      <c r="A89" s="50">
        <v>68</v>
      </c>
      <c r="B89" s="66">
        <v>4</v>
      </c>
      <c r="C89" s="66">
        <v>4</v>
      </c>
      <c r="D89" s="66">
        <v>4</v>
      </c>
      <c r="E89" s="66">
        <v>4</v>
      </c>
      <c r="F89" s="66">
        <v>4</v>
      </c>
      <c r="G89" s="66">
        <v>4</v>
      </c>
      <c r="H89" s="66">
        <v>4</v>
      </c>
      <c r="I89" s="66">
        <v>4</v>
      </c>
      <c r="J89" s="66">
        <v>4</v>
      </c>
      <c r="K89" s="66">
        <v>4</v>
      </c>
      <c r="L89" s="66">
        <v>4</v>
      </c>
      <c r="M89" s="66">
        <v>4</v>
      </c>
      <c r="N89" s="66">
        <v>4</v>
      </c>
      <c r="O89" s="66">
        <v>4</v>
      </c>
      <c r="P89" s="66">
        <v>4</v>
      </c>
      <c r="Q89" s="66">
        <v>4</v>
      </c>
      <c r="R89" s="66">
        <v>4</v>
      </c>
      <c r="S89" s="66">
        <v>4</v>
      </c>
      <c r="T89" s="66">
        <v>4</v>
      </c>
      <c r="U89" s="66">
        <v>4</v>
      </c>
      <c r="V89" s="66">
        <v>4</v>
      </c>
      <c r="W89" s="66">
        <v>4</v>
      </c>
      <c r="X89" s="66">
        <v>4</v>
      </c>
      <c r="Y89" s="66">
        <v>4</v>
      </c>
      <c r="Z89" s="66">
        <v>4</v>
      </c>
      <c r="AA89" s="66">
        <v>4</v>
      </c>
      <c r="AB89" s="66">
        <v>4</v>
      </c>
      <c r="AC89" s="66">
        <v>4</v>
      </c>
      <c r="AD89" s="66">
        <v>4</v>
      </c>
      <c r="AE89" s="66">
        <v>4</v>
      </c>
      <c r="AF89" s="66">
        <v>4</v>
      </c>
      <c r="AG89" s="66">
        <v>4</v>
      </c>
      <c r="AH89" s="66">
        <v>4</v>
      </c>
    </row>
    <row r="90" spans="1:34" x14ac:dyDescent="0.25">
      <c r="A90" s="49">
        <v>69</v>
      </c>
      <c r="B90" s="66">
        <v>4</v>
      </c>
      <c r="C90" s="66">
        <v>4</v>
      </c>
      <c r="D90" s="66">
        <v>4</v>
      </c>
      <c r="E90" s="66">
        <v>4</v>
      </c>
      <c r="F90" s="66">
        <v>4</v>
      </c>
      <c r="G90" s="66">
        <v>4</v>
      </c>
      <c r="H90" s="66">
        <v>4</v>
      </c>
      <c r="I90" s="66">
        <v>4</v>
      </c>
      <c r="J90" s="66">
        <v>4</v>
      </c>
      <c r="K90" s="66">
        <v>4</v>
      </c>
      <c r="L90" s="66">
        <v>4</v>
      </c>
      <c r="M90" s="66">
        <v>4</v>
      </c>
      <c r="N90" s="66">
        <v>4</v>
      </c>
      <c r="O90" s="66">
        <v>4</v>
      </c>
      <c r="P90" s="66">
        <v>4</v>
      </c>
      <c r="Q90" s="66">
        <v>4</v>
      </c>
      <c r="R90" s="66">
        <v>4</v>
      </c>
      <c r="S90" s="66">
        <v>4</v>
      </c>
      <c r="T90" s="66">
        <v>4</v>
      </c>
      <c r="U90" s="66">
        <v>4</v>
      </c>
      <c r="V90" s="66">
        <v>4</v>
      </c>
      <c r="W90" s="66">
        <v>4</v>
      </c>
      <c r="X90" s="66">
        <v>4</v>
      </c>
      <c r="Y90" s="66">
        <v>4</v>
      </c>
      <c r="Z90" s="66">
        <v>4</v>
      </c>
      <c r="AA90" s="66">
        <v>4</v>
      </c>
      <c r="AB90" s="66">
        <v>4</v>
      </c>
      <c r="AC90" s="66">
        <v>4</v>
      </c>
      <c r="AD90" s="66">
        <v>4</v>
      </c>
      <c r="AE90" s="66">
        <v>4</v>
      </c>
      <c r="AF90" s="66">
        <v>4</v>
      </c>
      <c r="AG90" s="66">
        <v>4</v>
      </c>
      <c r="AH90" s="66">
        <v>4</v>
      </c>
    </row>
    <row r="91" spans="1:34" x14ac:dyDescent="0.25">
      <c r="A91" s="49">
        <v>70</v>
      </c>
      <c r="B91" s="66">
        <v>3</v>
      </c>
      <c r="C91" s="66">
        <v>4</v>
      </c>
      <c r="D91" s="66">
        <v>4</v>
      </c>
      <c r="E91" s="66">
        <v>4</v>
      </c>
      <c r="F91" s="66">
        <v>4</v>
      </c>
      <c r="G91" s="66">
        <v>4</v>
      </c>
      <c r="H91" s="66">
        <v>4</v>
      </c>
      <c r="I91" s="66">
        <v>4</v>
      </c>
      <c r="J91" s="66">
        <v>4</v>
      </c>
      <c r="K91" s="66">
        <v>4</v>
      </c>
      <c r="L91" s="66">
        <v>4</v>
      </c>
      <c r="M91" s="66">
        <v>4</v>
      </c>
      <c r="N91" s="66">
        <v>4</v>
      </c>
      <c r="O91" s="66">
        <v>4</v>
      </c>
      <c r="P91" s="66">
        <v>4</v>
      </c>
      <c r="Q91" s="66">
        <v>4</v>
      </c>
      <c r="R91" s="66">
        <v>4</v>
      </c>
      <c r="S91" s="66">
        <v>4</v>
      </c>
      <c r="T91" s="66">
        <v>4</v>
      </c>
      <c r="U91" s="66">
        <v>4</v>
      </c>
      <c r="V91" s="66">
        <v>4</v>
      </c>
      <c r="W91" s="66">
        <v>4</v>
      </c>
      <c r="X91" s="66">
        <v>4</v>
      </c>
      <c r="Y91" s="66">
        <v>4</v>
      </c>
      <c r="Z91" s="66">
        <v>4</v>
      </c>
      <c r="AA91" s="66">
        <v>4</v>
      </c>
      <c r="AB91" s="66">
        <v>4</v>
      </c>
      <c r="AC91" s="66">
        <v>4</v>
      </c>
      <c r="AD91" s="66">
        <v>4</v>
      </c>
      <c r="AE91" s="66">
        <v>4</v>
      </c>
      <c r="AF91" s="66">
        <v>4</v>
      </c>
      <c r="AG91" s="66">
        <v>4</v>
      </c>
      <c r="AH91" s="66">
        <v>4</v>
      </c>
    </row>
  </sheetData>
  <sheetProtection selectLockedCells="1" selectUnlockedCells="1"/>
  <mergeCells count="14">
    <mergeCell ref="AD20:AH20"/>
    <mergeCell ref="A1:D1"/>
    <mergeCell ref="A2:AC2"/>
    <mergeCell ref="A3:AC3"/>
    <mergeCell ref="A4:E4"/>
    <mergeCell ref="A9:M9"/>
    <mergeCell ref="E19:AC19"/>
    <mergeCell ref="A19:A20"/>
    <mergeCell ref="B19:D20"/>
    <mergeCell ref="E20:I20"/>
    <mergeCell ref="J20:N20"/>
    <mergeCell ref="O20:S20"/>
    <mergeCell ref="T20:X20"/>
    <mergeCell ref="Y20:AC20"/>
  </mergeCells>
  <dataValidations count="1">
    <dataValidation type="whole" allowBlank="1" showErrorMessage="1" sqref="B22:AH49 B50" xr:uid="{00000000-0002-0000-0000-000000000000}">
      <formula1>1</formula1>
      <formula2>5</formula2>
    </dataValidation>
  </dataValidations>
  <pageMargins left="0.75" right="0.75" top="1" bottom="1" header="0.51" footer="0.51"/>
  <pageSetup paperSize="9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13"/>
  <sheetViews>
    <sheetView workbookViewId="0">
      <selection activeCell="C7" sqref="C7"/>
    </sheetView>
  </sheetViews>
  <sheetFormatPr baseColWidth="10" defaultColWidth="11" defaultRowHeight="15" x14ac:dyDescent="0.25"/>
  <cols>
    <col min="2" max="2" width="13.42578125" customWidth="1"/>
    <col min="3" max="3" width="12.42578125" customWidth="1"/>
    <col min="4" max="4" width="15.42578125" customWidth="1"/>
    <col min="5" max="5" width="13.42578125" customWidth="1"/>
    <col min="6" max="6" width="12.28515625" customWidth="1"/>
    <col min="7" max="7" width="12.85546875" customWidth="1"/>
  </cols>
  <sheetData>
    <row r="1" spans="2:16" x14ac:dyDescent="0.25">
      <c r="B1" s="84" t="str">
        <f>Sistematización!A1</f>
        <v>SECRETARÍA DISTRITAL DE SALUD BOGOTÁ D.C.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2:16" x14ac:dyDescent="0.25">
      <c r="B2" s="84" t="str">
        <f>Sistematización!A2</f>
        <v>DIRECCIÓN DE EPIDEMIOLOGÍA ANÁLISIS Y POLÍTICA DE LA SALUD COLECTIVA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2:16" x14ac:dyDescent="0.25">
      <c r="B3" s="84" t="str">
        <f>Sistematización!A3</f>
        <v>SUBDIRECCIÓN DE VIGILANCIA EN SALUD PÚBLICA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2:16" x14ac:dyDescent="0.25">
      <c r="B4" s="84" t="str">
        <f>Sistematización!A4</f>
        <v>GRUPO SALUD MENTAL VSP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2:16" x14ac:dyDescent="0.25">
      <c r="B5" s="84" t="str">
        <f>Sistematización!A5</f>
        <v>Sistematización Comité de Vigilancia Epidemiológico Distrital-2019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</row>
    <row r="6" spans="2:16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B7" s="2" t="str">
        <f>Sistematización!A6</f>
        <v>FECHA</v>
      </c>
      <c r="C7" s="3">
        <v>43707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x14ac:dyDescent="0.25">
      <c r="B8" s="2" t="str">
        <f>Sistematización!A7</f>
        <v>LUGAR</v>
      </c>
      <c r="C8" s="1" t="s">
        <v>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10" spans="2:16" x14ac:dyDescent="0.25">
      <c r="B10" s="83" t="s">
        <v>26</v>
      </c>
      <c r="C10" s="83" t="s">
        <v>27</v>
      </c>
      <c r="D10" s="83"/>
      <c r="E10" s="83"/>
      <c r="F10" s="83"/>
    </row>
    <row r="11" spans="2:16" ht="57" x14ac:dyDescent="0.25">
      <c r="B11" s="83"/>
      <c r="C11" s="4" t="s">
        <v>28</v>
      </c>
      <c r="D11" s="5" t="s">
        <v>17</v>
      </c>
      <c r="E11" s="5" t="s">
        <v>18</v>
      </c>
      <c r="F11" s="5" t="s">
        <v>19</v>
      </c>
    </row>
    <row r="12" spans="2:16" x14ac:dyDescent="0.25">
      <c r="B12" s="6">
        <v>5</v>
      </c>
      <c r="C12" s="7" t="s">
        <v>8</v>
      </c>
      <c r="D12" s="8">
        <f>COUNTIF(Sistematización!B22:B91,5)</f>
        <v>5</v>
      </c>
      <c r="E12" s="8">
        <f>COUNTIF(Sistematización!C22:C91,5)</f>
        <v>12</v>
      </c>
      <c r="F12" s="8">
        <f>COUNTIF(Sistematización!D22:D91,5)</f>
        <v>24</v>
      </c>
    </row>
    <row r="13" spans="2:16" x14ac:dyDescent="0.25">
      <c r="B13" s="9">
        <v>4</v>
      </c>
      <c r="C13" s="10" t="s">
        <v>29</v>
      </c>
      <c r="D13" s="8">
        <f>COUNTIF(Sistematización!B22:B91,4)</f>
        <v>40</v>
      </c>
      <c r="E13" s="8">
        <f>COUNTIF(Sistematización!C22:C91,4)</f>
        <v>52</v>
      </c>
      <c r="F13" s="8">
        <f>COUNTIF(Sistematización!D22:D91,4)</f>
        <v>42</v>
      </c>
    </row>
    <row r="14" spans="2:16" x14ac:dyDescent="0.25">
      <c r="B14" s="9">
        <v>3</v>
      </c>
      <c r="C14" s="10" t="s">
        <v>10</v>
      </c>
      <c r="D14" s="8">
        <f>COUNTIF(Sistematización!B22:B91,3)</f>
        <v>19</v>
      </c>
      <c r="E14" s="8">
        <f>COUNTIF(Sistematización!C22:C91,3)</f>
        <v>5</v>
      </c>
      <c r="F14" s="8">
        <f>COUNTIF(Sistematización!D22:D91,3)</f>
        <v>4</v>
      </c>
    </row>
    <row r="15" spans="2:16" x14ac:dyDescent="0.25">
      <c r="B15" s="9">
        <v>2</v>
      </c>
      <c r="C15" s="10" t="s">
        <v>30</v>
      </c>
      <c r="D15" s="8">
        <f>COUNTIF(Sistematización!B22:B91,2)</f>
        <v>2</v>
      </c>
      <c r="E15" s="8">
        <f>COUNTIF(Sistematización!C22:C91,2)</f>
        <v>1</v>
      </c>
      <c r="F15" s="8">
        <f>COUNTIF(Sistematización!D22:D91,2)</f>
        <v>0</v>
      </c>
    </row>
    <row r="16" spans="2:16" x14ac:dyDescent="0.25">
      <c r="B16" s="11">
        <v>1</v>
      </c>
      <c r="C16" s="12" t="s">
        <v>12</v>
      </c>
      <c r="D16" s="8">
        <f>COUNTIF(Sistematización!B22:B91,1)</f>
        <v>4</v>
      </c>
      <c r="E16" s="8">
        <f>COUNTIF(Sistematización!C22:C91,1)</f>
        <v>0</v>
      </c>
      <c r="F16" s="8">
        <f>COUNTIF(Sistematización!D22:D91,2)</f>
        <v>0</v>
      </c>
    </row>
    <row r="17" spans="2:8" x14ac:dyDescent="0.25">
      <c r="D17" s="13">
        <f>SUM(D12:D16)</f>
        <v>70</v>
      </c>
      <c r="E17" s="13">
        <f>SUM(E12:E16)</f>
        <v>70</v>
      </c>
      <c r="F17" s="13">
        <f>SUM(F12:F16)</f>
        <v>70</v>
      </c>
    </row>
    <row r="18" spans="2:8" x14ac:dyDescent="0.25">
      <c r="C18" s="14" t="s">
        <v>8</v>
      </c>
      <c r="D18" s="15">
        <f t="shared" ref="D18:F22" si="0">D12/D$17*100</f>
        <v>7.1428571428571423</v>
      </c>
      <c r="E18" s="15">
        <f t="shared" si="0"/>
        <v>17.142857142857142</v>
      </c>
      <c r="F18" s="15">
        <f t="shared" si="0"/>
        <v>34.285714285714285</v>
      </c>
    </row>
    <row r="19" spans="2:8" x14ac:dyDescent="0.25">
      <c r="C19" s="14" t="s">
        <v>29</v>
      </c>
      <c r="D19" s="15">
        <f t="shared" si="0"/>
        <v>57.142857142857139</v>
      </c>
      <c r="E19" s="15">
        <f t="shared" si="0"/>
        <v>74.285714285714292</v>
      </c>
      <c r="F19" s="15">
        <f t="shared" si="0"/>
        <v>60</v>
      </c>
    </row>
    <row r="20" spans="2:8" x14ac:dyDescent="0.25">
      <c r="C20" s="14" t="s">
        <v>10</v>
      </c>
      <c r="D20" s="15">
        <f t="shared" si="0"/>
        <v>27.142857142857142</v>
      </c>
      <c r="E20" s="15">
        <f t="shared" si="0"/>
        <v>7.1428571428571423</v>
      </c>
      <c r="F20" s="15">
        <f t="shared" si="0"/>
        <v>5.7142857142857144</v>
      </c>
    </row>
    <row r="21" spans="2:8" x14ac:dyDescent="0.25">
      <c r="C21" s="14" t="s">
        <v>30</v>
      </c>
      <c r="D21" s="15">
        <f t="shared" si="0"/>
        <v>2.8571428571428572</v>
      </c>
      <c r="E21" s="15">
        <f t="shared" si="0"/>
        <v>1.4285714285714286</v>
      </c>
      <c r="F21" s="15">
        <f t="shared" si="0"/>
        <v>0</v>
      </c>
    </row>
    <row r="22" spans="2:8" x14ac:dyDescent="0.25">
      <c r="C22" s="14" t="s">
        <v>12</v>
      </c>
      <c r="D22" s="15">
        <f t="shared" si="0"/>
        <v>5.7142857142857144</v>
      </c>
      <c r="E22" s="15">
        <f t="shared" si="0"/>
        <v>0</v>
      </c>
      <c r="F22" s="15">
        <f t="shared" si="0"/>
        <v>0</v>
      </c>
    </row>
    <row r="25" spans="2:8" ht="27.75" customHeight="1" x14ac:dyDescent="0.25">
      <c r="B25" s="79" t="s">
        <v>31</v>
      </c>
      <c r="C25" s="79" t="str">
        <f>Sistematización!E20</f>
        <v>PRESENTACION 1  VESPA</v>
      </c>
      <c r="D25" s="79"/>
      <c r="E25" s="79"/>
      <c r="F25" s="79"/>
      <c r="G25" s="79"/>
      <c r="H25" s="79"/>
    </row>
    <row r="26" spans="2:8" ht="71.25" x14ac:dyDescent="0.25">
      <c r="B26" s="79"/>
      <c r="C26" s="16" t="s">
        <v>26</v>
      </c>
      <c r="D26" s="16" t="s">
        <v>20</v>
      </c>
      <c r="E26" s="16" t="s">
        <v>21</v>
      </c>
      <c r="F26" s="16" t="s">
        <v>22</v>
      </c>
      <c r="G26" s="16" t="s">
        <v>23</v>
      </c>
      <c r="H26" s="16" t="s">
        <v>24</v>
      </c>
    </row>
    <row r="27" spans="2:8" x14ac:dyDescent="0.25">
      <c r="B27" s="17">
        <v>5</v>
      </c>
      <c r="C27" s="17" t="s">
        <v>32</v>
      </c>
      <c r="D27" s="17">
        <f>COUNTIF(Sistematización!E22:E91,5)</f>
        <v>30</v>
      </c>
      <c r="E27" s="17">
        <f>COUNTIF(Sistematización!F22:F91,5)</f>
        <v>34</v>
      </c>
      <c r="F27" s="17">
        <f>COUNTIF(Sistematización!G22:G91,5)</f>
        <v>31</v>
      </c>
      <c r="G27" s="17">
        <f>COUNTIF(Sistematización!H22:H91,5)</f>
        <v>36</v>
      </c>
      <c r="H27" s="17">
        <f>COUNTIF(Sistematización!I22:I91,5)</f>
        <v>26</v>
      </c>
    </row>
    <row r="28" spans="2:8" x14ac:dyDescent="0.25">
      <c r="B28" s="18">
        <v>4</v>
      </c>
      <c r="C28" s="18" t="s">
        <v>33</v>
      </c>
      <c r="D28" s="17">
        <f>COUNTIF(Sistematización!E22:E92,4)</f>
        <v>37</v>
      </c>
      <c r="E28" s="17">
        <f>COUNTIF(Sistematización!F22:F92,4)</f>
        <v>34</v>
      </c>
      <c r="F28" s="17">
        <f>COUNTIF(Sistematización!G22:G92,4)</f>
        <v>37</v>
      </c>
      <c r="G28" s="17">
        <f>COUNTIF(Sistematización!H22:H92,4)</f>
        <v>32</v>
      </c>
      <c r="H28" s="17">
        <f>COUNTIF(Sistematización!I22:I92,4)</f>
        <v>40</v>
      </c>
    </row>
    <row r="29" spans="2:8" x14ac:dyDescent="0.25">
      <c r="B29" s="18">
        <v>3</v>
      </c>
      <c r="C29" s="18" t="s">
        <v>34</v>
      </c>
      <c r="D29" s="17">
        <f>COUNTIF(Sistematización!E22:E91,3)</f>
        <v>2</v>
      </c>
      <c r="E29" s="17">
        <f>COUNTIF(Sistematización!F22:F91,3)</f>
        <v>2</v>
      </c>
      <c r="F29" s="17">
        <f>COUNTIF(Sistematización!G22:G91,3)</f>
        <v>2</v>
      </c>
      <c r="G29" s="17">
        <f>COUNTIF(Sistematización!H22:H91,3)</f>
        <v>2</v>
      </c>
      <c r="H29" s="17">
        <f>COUNTIF(Sistematización!I22:I91,3)</f>
        <v>3</v>
      </c>
    </row>
    <row r="30" spans="2:8" x14ac:dyDescent="0.25">
      <c r="B30" s="18">
        <v>2</v>
      </c>
      <c r="C30" s="18" t="s">
        <v>35</v>
      </c>
      <c r="D30" s="17">
        <f>COUNTIF(Sistematización!E22:E91,2)</f>
        <v>1</v>
      </c>
      <c r="E30" s="17">
        <f>COUNTIF(Sistematización!F22:F91,2)</f>
        <v>0</v>
      </c>
      <c r="F30" s="17">
        <f>COUNTIF(Sistematización!G22:G91,2)</f>
        <v>0</v>
      </c>
      <c r="G30" s="17">
        <f>COUNTIF(Sistematización!H22:H91,2)</f>
        <v>0</v>
      </c>
      <c r="H30" s="17">
        <f>COUNTIF(Sistematización!I22:I91,2)</f>
        <v>1</v>
      </c>
    </row>
    <row r="31" spans="2:8" x14ac:dyDescent="0.25">
      <c r="B31" s="18">
        <v>1</v>
      </c>
      <c r="C31" s="18" t="s">
        <v>36</v>
      </c>
      <c r="D31" s="17">
        <f>COUNTIF(Sistematización!E22:E91,1)</f>
        <v>0</v>
      </c>
      <c r="E31" s="17">
        <f>COUNTIF(Sistematización!F22:F91,1)</f>
        <v>0</v>
      </c>
      <c r="F31" s="17">
        <f>COUNTIF(Sistematización!G22:G91,1)</f>
        <v>0</v>
      </c>
      <c r="G31" s="17">
        <f>COUNTIF(Sistematización!H22:H91,1)</f>
        <v>0</v>
      </c>
      <c r="H31" s="17">
        <f>COUNTIF(Sistematización!I22:I91,1)</f>
        <v>0</v>
      </c>
    </row>
    <row r="32" spans="2:8" x14ac:dyDescent="0.25">
      <c r="D32">
        <f>SUM(D27:D31)</f>
        <v>70</v>
      </c>
      <c r="E32">
        <f>SUM(E27:E31)</f>
        <v>70</v>
      </c>
      <c r="F32">
        <f>SUM(F27:F31)</f>
        <v>70</v>
      </c>
      <c r="G32">
        <f>SUM(G27:G31)</f>
        <v>70</v>
      </c>
      <c r="H32">
        <f>SUM(H27:H31)</f>
        <v>70</v>
      </c>
    </row>
    <row r="33" spans="2:8" x14ac:dyDescent="0.25">
      <c r="C33" s="19" t="s">
        <v>32</v>
      </c>
      <c r="D33" s="20">
        <f>D27/D$32*100</f>
        <v>42.857142857142854</v>
      </c>
      <c r="E33" s="20">
        <f>E27/E$32*100</f>
        <v>48.571428571428569</v>
      </c>
      <c r="F33" s="20">
        <f>F27/F$32*100</f>
        <v>44.285714285714285</v>
      </c>
      <c r="G33" s="20">
        <f>G27/G$32*100</f>
        <v>51.428571428571423</v>
      </c>
      <c r="H33" s="20">
        <f>H27/H$32*100</f>
        <v>37.142857142857146</v>
      </c>
    </row>
    <row r="34" spans="2:8" x14ac:dyDescent="0.25">
      <c r="C34" s="19" t="s">
        <v>33</v>
      </c>
      <c r="D34" s="20">
        <f>D28/D$32*100</f>
        <v>52.857142857142861</v>
      </c>
      <c r="E34" s="20">
        <f t="shared" ref="D34:H37" si="1">E28/E$32*100</f>
        <v>48.571428571428569</v>
      </c>
      <c r="F34" s="20">
        <f t="shared" si="1"/>
        <v>52.857142857142861</v>
      </c>
      <c r="G34" s="20">
        <f t="shared" si="1"/>
        <v>45.714285714285715</v>
      </c>
      <c r="H34" s="20">
        <f t="shared" si="1"/>
        <v>57.142857142857139</v>
      </c>
    </row>
    <row r="35" spans="2:8" x14ac:dyDescent="0.25">
      <c r="C35" s="19" t="s">
        <v>34</v>
      </c>
      <c r="D35" s="20">
        <f t="shared" si="1"/>
        <v>2.8571428571428572</v>
      </c>
      <c r="E35" s="20">
        <f>E29/E$32*100</f>
        <v>2.8571428571428572</v>
      </c>
      <c r="F35" s="20">
        <f>F29/F$32*100</f>
        <v>2.8571428571428572</v>
      </c>
      <c r="G35" s="20">
        <f t="shared" si="1"/>
        <v>2.8571428571428572</v>
      </c>
      <c r="H35" s="20">
        <f t="shared" si="1"/>
        <v>4.2857142857142856</v>
      </c>
    </row>
    <row r="36" spans="2:8" x14ac:dyDescent="0.25">
      <c r="C36" s="19" t="s">
        <v>35</v>
      </c>
      <c r="D36" s="20">
        <f t="shared" si="1"/>
        <v>1.4285714285714286</v>
      </c>
      <c r="E36" s="20">
        <f t="shared" si="1"/>
        <v>0</v>
      </c>
      <c r="F36" s="20">
        <f t="shared" si="1"/>
        <v>0</v>
      </c>
      <c r="G36" s="20">
        <f>G30/G$32*100</f>
        <v>0</v>
      </c>
      <c r="H36" s="20">
        <f>H30/H$32*100</f>
        <v>1.4285714285714286</v>
      </c>
    </row>
    <row r="37" spans="2:8" x14ac:dyDescent="0.25">
      <c r="C37" s="19" t="s">
        <v>36</v>
      </c>
      <c r="D37" s="20">
        <f t="shared" si="1"/>
        <v>0</v>
      </c>
      <c r="E37" s="20">
        <f t="shared" si="1"/>
        <v>0</v>
      </c>
      <c r="F37" s="20">
        <f t="shared" si="1"/>
        <v>0</v>
      </c>
      <c r="G37" s="20">
        <f t="shared" si="1"/>
        <v>0</v>
      </c>
      <c r="H37" s="20">
        <f t="shared" si="1"/>
        <v>0</v>
      </c>
    </row>
    <row r="39" spans="2:8" ht="34.5" customHeight="1" x14ac:dyDescent="0.25">
      <c r="B39" s="80" t="s">
        <v>31</v>
      </c>
      <c r="C39" s="80" t="str">
        <f>Sistematización!J20</f>
        <v>PRESENTACION 2. SIVELCE</v>
      </c>
      <c r="D39" s="80"/>
      <c r="E39" s="80"/>
      <c r="F39" s="80"/>
      <c r="G39" s="80"/>
      <c r="H39" s="80"/>
    </row>
    <row r="40" spans="2:8" ht="71.25" x14ac:dyDescent="0.25">
      <c r="B40" s="80"/>
      <c r="C40" s="21" t="s">
        <v>26</v>
      </c>
      <c r="D40" s="21" t="s">
        <v>20</v>
      </c>
      <c r="E40" s="21" t="s">
        <v>21</v>
      </c>
      <c r="F40" s="21" t="s">
        <v>22</v>
      </c>
      <c r="G40" s="21" t="s">
        <v>23</v>
      </c>
      <c r="H40" s="21" t="s">
        <v>24</v>
      </c>
    </row>
    <row r="41" spans="2:8" x14ac:dyDescent="0.25">
      <c r="B41" s="22">
        <v>5</v>
      </c>
      <c r="C41" s="22" t="s">
        <v>37</v>
      </c>
      <c r="D41" s="22">
        <f>COUNTIF(Sistematización!J22:J91,5)</f>
        <v>16</v>
      </c>
      <c r="E41" s="22">
        <f>COUNTIF(Sistematización!K22:K91,5)</f>
        <v>21</v>
      </c>
      <c r="F41" s="22">
        <f>COUNTIF(Sistematización!L22:L91,5)</f>
        <v>20</v>
      </c>
      <c r="G41" s="22">
        <f>COUNTIF(Sistematización!M22:M91,5)</f>
        <v>21</v>
      </c>
      <c r="H41" s="22">
        <f>COUNTIF(Sistematización!N22:N91,5)</f>
        <v>15</v>
      </c>
    </row>
    <row r="42" spans="2:8" x14ac:dyDescent="0.25">
      <c r="B42" s="23">
        <v>4</v>
      </c>
      <c r="C42" s="23" t="s">
        <v>33</v>
      </c>
      <c r="D42" s="22">
        <f>COUNTIF(Sistematización!J22:J91,4)</f>
        <v>52</v>
      </c>
      <c r="E42" s="22">
        <f>COUNTIF(Sistematización!K22:K91,4)</f>
        <v>47</v>
      </c>
      <c r="F42" s="22">
        <f>COUNTIF(Sistematización!L22:L91,4)</f>
        <v>48</v>
      </c>
      <c r="G42" s="22">
        <f>COUNTIF(Sistematización!M22:M91,4)</f>
        <v>47</v>
      </c>
      <c r="H42" s="22">
        <f>COUNTIF(Sistematización!N22:N91,4)</f>
        <v>51</v>
      </c>
    </row>
    <row r="43" spans="2:8" x14ac:dyDescent="0.25">
      <c r="B43" s="23">
        <v>3</v>
      </c>
      <c r="C43" s="23" t="s">
        <v>34</v>
      </c>
      <c r="D43" s="22">
        <f>COUNTIF(Sistematización!J22:J91,3)</f>
        <v>2</v>
      </c>
      <c r="E43" s="22">
        <f>COUNTIF(Sistematización!K22:K91,3)</f>
        <v>2</v>
      </c>
      <c r="F43" s="22">
        <f>COUNTIF(Sistematización!L22:L91,3)</f>
        <v>2</v>
      </c>
      <c r="G43" s="22">
        <f>COUNTIF(Sistematización!M22:M91,3)</f>
        <v>1</v>
      </c>
      <c r="H43" s="22">
        <f>COUNTIF(Sistematización!N22:N91,3)</f>
        <v>3</v>
      </c>
    </row>
    <row r="44" spans="2:8" x14ac:dyDescent="0.25">
      <c r="B44" s="23">
        <v>2</v>
      </c>
      <c r="C44" s="23" t="s">
        <v>35</v>
      </c>
      <c r="D44" s="22">
        <f>COUNTIF(Sistematización!J22:J91,2)</f>
        <v>0</v>
      </c>
      <c r="E44" s="22">
        <f>COUNTIF(Sistematización!K22:K91,2)</f>
        <v>0</v>
      </c>
      <c r="F44" s="22">
        <f>COUNTIF(Sistematización!L22:L91,2)</f>
        <v>0</v>
      </c>
      <c r="G44" s="22">
        <f>COUNTIF(Sistematización!M22:M91,2)</f>
        <v>1</v>
      </c>
      <c r="H44" s="22">
        <f>COUNTIF(Sistematización!N22:N91,2)</f>
        <v>1</v>
      </c>
    </row>
    <row r="45" spans="2:8" x14ac:dyDescent="0.25">
      <c r="B45" s="23">
        <v>1</v>
      </c>
      <c r="C45" s="23" t="s">
        <v>36</v>
      </c>
      <c r="D45" s="22">
        <f>COUNTIF(Sistematización!J22:J91,1)</f>
        <v>0</v>
      </c>
      <c r="E45" s="22">
        <f>COUNTIF(Sistematización!K22:K91,1)</f>
        <v>0</v>
      </c>
      <c r="F45" s="22">
        <f>COUNTIF(Sistematización!L22:L91,1)</f>
        <v>0</v>
      </c>
      <c r="G45" s="22">
        <f>COUNTIF(Sistematización!M22:M91,1)</f>
        <v>0</v>
      </c>
      <c r="H45" s="22">
        <f>COUNTIF(Sistematización!N22:N91,1)</f>
        <v>0</v>
      </c>
    </row>
    <row r="46" spans="2:8" x14ac:dyDescent="0.25">
      <c r="D46">
        <f>SUM(D41:D45)</f>
        <v>70</v>
      </c>
      <c r="E46">
        <f>SUM(E41:E45)</f>
        <v>70</v>
      </c>
      <c r="F46">
        <f>SUM(F41:F45)</f>
        <v>70</v>
      </c>
      <c r="G46">
        <f>SUM(G41:G45)</f>
        <v>70</v>
      </c>
      <c r="H46">
        <f>SUM(H41:H45)</f>
        <v>70</v>
      </c>
    </row>
    <row r="47" spans="2:8" x14ac:dyDescent="0.25">
      <c r="C47" s="24" t="s">
        <v>37</v>
      </c>
      <c r="D47" s="20">
        <f>D41/D$46*100</f>
        <v>22.857142857142858</v>
      </c>
      <c r="E47" s="20">
        <f>E41/E$46*100</f>
        <v>30</v>
      </c>
      <c r="F47" s="20">
        <f>F41/F$46*100</f>
        <v>28.571428571428569</v>
      </c>
      <c r="G47" s="20">
        <f>G41/G$46*100</f>
        <v>30</v>
      </c>
      <c r="H47" s="20">
        <f>H41/H$46*100</f>
        <v>21.428571428571427</v>
      </c>
    </row>
    <row r="48" spans="2:8" x14ac:dyDescent="0.25">
      <c r="C48" s="24" t="s">
        <v>33</v>
      </c>
      <c r="D48" s="20">
        <f t="shared" ref="D48:H51" si="2">D42/D$46*100</f>
        <v>74.285714285714292</v>
      </c>
      <c r="E48" s="20">
        <f t="shared" si="2"/>
        <v>67.142857142857139</v>
      </c>
      <c r="F48" s="20">
        <f t="shared" si="2"/>
        <v>68.571428571428569</v>
      </c>
      <c r="G48" s="20">
        <f t="shared" si="2"/>
        <v>67.142857142857139</v>
      </c>
      <c r="H48" s="20">
        <f t="shared" si="2"/>
        <v>72.857142857142847</v>
      </c>
    </row>
    <row r="49" spans="2:8" x14ac:dyDescent="0.25">
      <c r="C49" s="24" t="s">
        <v>34</v>
      </c>
      <c r="D49" s="20">
        <f>D43/D$46*100</f>
        <v>2.8571428571428572</v>
      </c>
      <c r="E49" s="20">
        <f t="shared" si="2"/>
        <v>2.8571428571428572</v>
      </c>
      <c r="F49" s="20">
        <f t="shared" si="2"/>
        <v>2.8571428571428572</v>
      </c>
      <c r="G49" s="20">
        <f t="shared" si="2"/>
        <v>1.4285714285714286</v>
      </c>
      <c r="H49" s="20">
        <f t="shared" si="2"/>
        <v>4.2857142857142856</v>
      </c>
    </row>
    <row r="50" spans="2:8" x14ac:dyDescent="0.25">
      <c r="C50" s="24" t="s">
        <v>35</v>
      </c>
      <c r="D50" s="20">
        <f t="shared" si="2"/>
        <v>0</v>
      </c>
      <c r="E50" s="20">
        <f t="shared" si="2"/>
        <v>0</v>
      </c>
      <c r="F50" s="20">
        <f t="shared" si="2"/>
        <v>0</v>
      </c>
      <c r="G50" s="20">
        <f t="shared" si="2"/>
        <v>1.4285714285714286</v>
      </c>
      <c r="H50" s="20">
        <f t="shared" si="2"/>
        <v>1.4285714285714286</v>
      </c>
    </row>
    <row r="51" spans="2:8" x14ac:dyDescent="0.25">
      <c r="C51" s="24" t="s">
        <v>36</v>
      </c>
      <c r="D51" s="20">
        <f t="shared" si="2"/>
        <v>0</v>
      </c>
      <c r="E51" s="20">
        <f t="shared" si="2"/>
        <v>0</v>
      </c>
      <c r="F51" s="20">
        <f t="shared" si="2"/>
        <v>0</v>
      </c>
      <c r="G51" s="20">
        <f t="shared" si="2"/>
        <v>0</v>
      </c>
      <c r="H51" s="20">
        <f t="shared" si="2"/>
        <v>0</v>
      </c>
    </row>
    <row r="53" spans="2:8" ht="32.25" customHeight="1" x14ac:dyDescent="0.25">
      <c r="B53" s="81" t="s">
        <v>31</v>
      </c>
      <c r="C53" s="81" t="str">
        <f>Sistematización!O20</f>
        <v>PRESENTACION 3. SISVECOS</v>
      </c>
      <c r="D53" s="81"/>
      <c r="E53" s="81"/>
      <c r="F53" s="81"/>
      <c r="G53" s="81"/>
      <c r="H53" s="81"/>
    </row>
    <row r="54" spans="2:8" ht="71.25" x14ac:dyDescent="0.25">
      <c r="B54" s="81"/>
      <c r="C54" s="25" t="s">
        <v>26</v>
      </c>
      <c r="D54" s="25" t="s">
        <v>20</v>
      </c>
      <c r="E54" s="25" t="s">
        <v>21</v>
      </c>
      <c r="F54" s="25" t="s">
        <v>22</v>
      </c>
      <c r="G54" s="25" t="s">
        <v>23</v>
      </c>
      <c r="H54" s="25" t="s">
        <v>24</v>
      </c>
    </row>
    <row r="55" spans="2:8" x14ac:dyDescent="0.25">
      <c r="B55" s="26">
        <v>5</v>
      </c>
      <c r="C55" s="26" t="s">
        <v>37</v>
      </c>
      <c r="D55" s="26">
        <f>COUNTIF(Sistematización!O22:O91,5)</f>
        <v>17</v>
      </c>
      <c r="E55" s="26">
        <f>COUNTIF(Sistematización!P22:P91,5)</f>
        <v>18</v>
      </c>
      <c r="F55" s="26">
        <f>COUNTIF(Sistematización!Q22:Q91,5)</f>
        <v>15</v>
      </c>
      <c r="G55" s="26">
        <f>COUNTIF(Sistematización!R22:R91,5)</f>
        <v>14</v>
      </c>
      <c r="H55" s="26">
        <f>COUNTIF(Sistematización!S22:S91,5)</f>
        <v>14</v>
      </c>
    </row>
    <row r="56" spans="2:8" x14ac:dyDescent="0.25">
      <c r="B56" s="27">
        <v>4</v>
      </c>
      <c r="C56" s="27" t="s">
        <v>33</v>
      </c>
      <c r="D56" s="26">
        <f>COUNTIF(Sistematización!O22:O91,4)</f>
        <v>48</v>
      </c>
      <c r="E56" s="26">
        <f>COUNTIF(Sistematización!P22:P91,4)</f>
        <v>47</v>
      </c>
      <c r="F56" s="26">
        <f>COUNTIF(Sistematización!Q22:Q91,4)</f>
        <v>50</v>
      </c>
      <c r="G56" s="26">
        <f>COUNTIF(Sistematización!R22:R91,4)</f>
        <v>51</v>
      </c>
      <c r="H56" s="26">
        <f>COUNTIF(Sistematización!S22:S91,4)</f>
        <v>49</v>
      </c>
    </row>
    <row r="57" spans="2:8" x14ac:dyDescent="0.25">
      <c r="B57" s="27">
        <v>3</v>
      </c>
      <c r="C57" s="27" t="s">
        <v>34</v>
      </c>
      <c r="D57" s="26">
        <f>COUNTIF(Sistematización!O22:O91,3)</f>
        <v>5</v>
      </c>
      <c r="E57" s="26">
        <f>COUNTIF(Sistematización!P22:P91,3)</f>
        <v>5</v>
      </c>
      <c r="F57" s="26">
        <f>COUNTIF(Sistematización!Q22:Q91,3)</f>
        <v>5</v>
      </c>
      <c r="G57" s="26">
        <f>COUNTIF(Sistematización!R22:R91,3)</f>
        <v>5</v>
      </c>
      <c r="H57" s="26">
        <f>COUNTIF(Sistematización!S22:S91,3)</f>
        <v>6</v>
      </c>
    </row>
    <row r="58" spans="2:8" x14ac:dyDescent="0.25">
      <c r="B58" s="27">
        <v>2</v>
      </c>
      <c r="C58" s="27" t="s">
        <v>35</v>
      </c>
      <c r="D58" s="26">
        <f>COUNTIF(Sistematización!O22:O91,2)</f>
        <v>0</v>
      </c>
      <c r="E58" s="26">
        <f>COUNTIF(Sistematización!P22:P91,2)</f>
        <v>0</v>
      </c>
      <c r="F58" s="26">
        <f>COUNTIF(Sistematización!Q22:Q91,2)</f>
        <v>0</v>
      </c>
      <c r="G58" s="26">
        <f>COUNTIF(Sistematización!R22:R91,2)</f>
        <v>0</v>
      </c>
      <c r="H58" s="26">
        <f>COUNTIF(Sistematización!S22:S91,2)</f>
        <v>1</v>
      </c>
    </row>
    <row r="59" spans="2:8" x14ac:dyDescent="0.25">
      <c r="B59" s="27">
        <v>1</v>
      </c>
      <c r="C59" s="27" t="s">
        <v>36</v>
      </c>
      <c r="D59" s="26">
        <f>COUNTIF(Sistematización!O22:O91,1)</f>
        <v>0</v>
      </c>
      <c r="E59" s="26">
        <f>COUNTIF(Sistematización!P22:P91,1)</f>
        <v>0</v>
      </c>
      <c r="F59" s="26">
        <f>COUNTIF(Sistematización!Q22:Q91,1)</f>
        <v>0</v>
      </c>
      <c r="G59" s="26">
        <f>COUNTIF(Sistematización!R22:R91,1)</f>
        <v>0</v>
      </c>
      <c r="H59" s="26">
        <f>COUNTIF(Sistematización!S22:S91,1)</f>
        <v>0</v>
      </c>
    </row>
    <row r="60" spans="2:8" x14ac:dyDescent="0.25">
      <c r="D60">
        <f>SUM(D55:D59)</f>
        <v>70</v>
      </c>
      <c r="E60">
        <f>SUM(E55:E59)</f>
        <v>70</v>
      </c>
      <c r="F60">
        <f>SUM(F55:F59)</f>
        <v>70</v>
      </c>
      <c r="G60">
        <f>SUM(G55:G59)</f>
        <v>70</v>
      </c>
      <c r="H60">
        <f>SUM(H55:H59)</f>
        <v>70</v>
      </c>
    </row>
    <row r="61" spans="2:8" x14ac:dyDescent="0.25">
      <c r="C61" s="28" t="s">
        <v>37</v>
      </c>
      <c r="D61" s="20">
        <f>D55/D$60*100</f>
        <v>24.285714285714285</v>
      </c>
      <c r="E61" s="20">
        <f>E55/E$60*100</f>
        <v>25.714285714285712</v>
      </c>
      <c r="F61" s="20">
        <f>F55/F$60*100</f>
        <v>21.428571428571427</v>
      </c>
      <c r="G61" s="20">
        <f>G55/G$60*100</f>
        <v>20</v>
      </c>
      <c r="H61" s="20">
        <f>H55/H$60*100</f>
        <v>20</v>
      </c>
    </row>
    <row r="62" spans="2:8" x14ac:dyDescent="0.25">
      <c r="C62" s="28" t="s">
        <v>33</v>
      </c>
      <c r="D62" s="20">
        <f t="shared" ref="D62:H65" si="3">D56/D$60*100</f>
        <v>68.571428571428569</v>
      </c>
      <c r="E62" s="20">
        <f>E56/E$60*100</f>
        <v>67.142857142857139</v>
      </c>
      <c r="F62" s="20">
        <f t="shared" si="3"/>
        <v>71.428571428571431</v>
      </c>
      <c r="G62" s="20">
        <f t="shared" si="3"/>
        <v>72.857142857142847</v>
      </c>
      <c r="H62" s="20">
        <f t="shared" si="3"/>
        <v>70</v>
      </c>
    </row>
    <row r="63" spans="2:8" x14ac:dyDescent="0.25">
      <c r="C63" s="28" t="s">
        <v>34</v>
      </c>
      <c r="D63" s="20">
        <f t="shared" si="3"/>
        <v>7.1428571428571423</v>
      </c>
      <c r="E63" s="20">
        <f t="shared" si="3"/>
        <v>7.1428571428571423</v>
      </c>
      <c r="F63" s="20">
        <f t="shared" si="3"/>
        <v>7.1428571428571423</v>
      </c>
      <c r="G63" s="20">
        <f t="shared" si="3"/>
        <v>7.1428571428571423</v>
      </c>
      <c r="H63" s="20">
        <f t="shared" si="3"/>
        <v>8.5714285714285712</v>
      </c>
    </row>
    <row r="64" spans="2:8" x14ac:dyDescent="0.25">
      <c r="C64" s="28" t="s">
        <v>35</v>
      </c>
      <c r="D64" s="20">
        <f t="shared" si="3"/>
        <v>0</v>
      </c>
      <c r="E64" s="20">
        <f t="shared" si="3"/>
        <v>0</v>
      </c>
      <c r="F64" s="20">
        <f t="shared" si="3"/>
        <v>0</v>
      </c>
      <c r="G64" s="20">
        <f t="shared" si="3"/>
        <v>0</v>
      </c>
      <c r="H64" s="20">
        <f t="shared" si="3"/>
        <v>1.4285714285714286</v>
      </c>
    </row>
    <row r="65" spans="2:8" x14ac:dyDescent="0.25">
      <c r="C65" s="28" t="s">
        <v>36</v>
      </c>
      <c r="D65" s="20">
        <f t="shared" si="3"/>
        <v>0</v>
      </c>
      <c r="E65" s="20">
        <f t="shared" si="3"/>
        <v>0</v>
      </c>
      <c r="F65" s="20">
        <f t="shared" si="3"/>
        <v>0</v>
      </c>
      <c r="G65" s="20">
        <f t="shared" si="3"/>
        <v>0</v>
      </c>
      <c r="H65" s="20">
        <f>H59/H$60*100</f>
        <v>0</v>
      </c>
    </row>
    <row r="67" spans="2:8" ht="42" customHeight="1" x14ac:dyDescent="0.25">
      <c r="B67" s="82" t="s">
        <v>31</v>
      </c>
      <c r="C67" s="82" t="str">
        <f>Sistematización!T20</f>
        <v>PRESENTACION 4. SISVIM</v>
      </c>
      <c r="D67" s="82"/>
      <c r="E67" s="82"/>
      <c r="F67" s="82"/>
      <c r="G67" s="82"/>
      <c r="H67" s="82"/>
    </row>
    <row r="68" spans="2:8" ht="71.25" x14ac:dyDescent="0.25">
      <c r="B68" s="82"/>
      <c r="C68" s="29" t="s">
        <v>26</v>
      </c>
      <c r="D68" s="29" t="s">
        <v>20</v>
      </c>
      <c r="E68" s="29" t="s">
        <v>21</v>
      </c>
      <c r="F68" s="29" t="s">
        <v>22</v>
      </c>
      <c r="G68" s="29" t="s">
        <v>23</v>
      </c>
      <c r="H68" s="29" t="s">
        <v>24</v>
      </c>
    </row>
    <row r="69" spans="2:8" x14ac:dyDescent="0.25">
      <c r="B69" s="30">
        <v>5</v>
      </c>
      <c r="C69" s="30" t="s">
        <v>37</v>
      </c>
      <c r="D69" s="30">
        <f>COUNTIF(Sistematización!T22:T91,5)</f>
        <v>19</v>
      </c>
      <c r="E69" s="30">
        <f>COUNTIF(Sistematización!U22:U91,5)</f>
        <v>19</v>
      </c>
      <c r="F69" s="30">
        <f>COUNTIF(Sistematización!V22:V91,5)</f>
        <v>18</v>
      </c>
      <c r="G69" s="30">
        <f>COUNTIF(Sistematización!W22:W91,5)</f>
        <v>18</v>
      </c>
      <c r="H69" s="30">
        <f>COUNTIF(Sistematización!X22:X91,5)</f>
        <v>16</v>
      </c>
    </row>
    <row r="70" spans="2:8" x14ac:dyDescent="0.25">
      <c r="B70" s="31">
        <v>4</v>
      </c>
      <c r="C70" s="31" t="s">
        <v>33</v>
      </c>
      <c r="D70" s="30">
        <f>COUNTIF(Sistematización!T22:T91,4)</f>
        <v>48</v>
      </c>
      <c r="E70" s="30">
        <f>COUNTIF(Sistematización!U22:U91,4)</f>
        <v>46</v>
      </c>
      <c r="F70" s="30">
        <f>COUNTIF(Sistematización!V22:V91,4)</f>
        <v>48</v>
      </c>
      <c r="G70" s="30">
        <f>COUNTIF(Sistematización!W22:W91,4)</f>
        <v>48</v>
      </c>
      <c r="H70" s="30">
        <f>COUNTIF(Sistematización!X22:X91,4)</f>
        <v>47</v>
      </c>
    </row>
    <row r="71" spans="2:8" x14ac:dyDescent="0.25">
      <c r="B71" s="31">
        <v>3</v>
      </c>
      <c r="C71" s="31" t="s">
        <v>34</v>
      </c>
      <c r="D71" s="30">
        <f>COUNTIF(Sistematización!T22:T91,3)</f>
        <v>3</v>
      </c>
      <c r="E71" s="30">
        <f>COUNTIF(Sistematización!U22:U91,3)</f>
        <v>5</v>
      </c>
      <c r="F71" s="30">
        <f>COUNTIF(Sistematización!V22:V91,3)</f>
        <v>4</v>
      </c>
      <c r="G71" s="30">
        <f>COUNTIF(Sistematización!W22:W91,3)</f>
        <v>4</v>
      </c>
      <c r="H71" s="30">
        <f>COUNTIF(Sistematización!X22:X91,3)</f>
        <v>7</v>
      </c>
    </row>
    <row r="72" spans="2:8" x14ac:dyDescent="0.25">
      <c r="B72" s="31">
        <v>2</v>
      </c>
      <c r="C72" s="31" t="s">
        <v>35</v>
      </c>
      <c r="D72" s="30">
        <f>COUNTIF(Sistematización!T22:T91,2)</f>
        <v>0</v>
      </c>
      <c r="E72" s="30">
        <f>COUNTIF(Sistematización!U22:U91,2)</f>
        <v>0</v>
      </c>
      <c r="F72" s="30">
        <f>COUNTIF(Sistematización!V22:V91,2)</f>
        <v>0</v>
      </c>
      <c r="G72" s="30">
        <f>COUNTIF(Sistematización!W22:W91,2)</f>
        <v>0</v>
      </c>
      <c r="H72" s="30">
        <f>COUNTIF(Sistematización!X22:X91,2)</f>
        <v>0</v>
      </c>
    </row>
    <row r="73" spans="2:8" x14ac:dyDescent="0.25">
      <c r="B73" s="31">
        <v>1</v>
      </c>
      <c r="C73" s="31" t="s">
        <v>36</v>
      </c>
      <c r="D73" s="30">
        <f>COUNTIF(Sistematización!T22:T91,1)</f>
        <v>0</v>
      </c>
      <c r="E73" s="30">
        <f>COUNTIF(Sistematización!U22:U91,1)</f>
        <v>0</v>
      </c>
      <c r="F73" s="30">
        <f>COUNTIF(Sistematización!V22:V91,1)</f>
        <v>0</v>
      </c>
      <c r="G73" s="30">
        <f>COUNTIF(Sistematización!W22:W91,1)</f>
        <v>0</v>
      </c>
      <c r="H73" s="30">
        <f>COUNTIF(Sistematización!X22:X91,1)</f>
        <v>0</v>
      </c>
    </row>
    <row r="74" spans="2:8" x14ac:dyDescent="0.25">
      <c r="D74">
        <f>SUM(D69:D73)</f>
        <v>70</v>
      </c>
      <c r="E74">
        <f>SUM(E69:E73)</f>
        <v>70</v>
      </c>
      <c r="F74">
        <f>SUM(F69:F73)</f>
        <v>70</v>
      </c>
      <c r="G74">
        <f>SUM(G69:G73)</f>
        <v>70</v>
      </c>
      <c r="H74">
        <f>SUM(H69:H73)</f>
        <v>70</v>
      </c>
    </row>
    <row r="75" spans="2:8" x14ac:dyDescent="0.25">
      <c r="C75" s="32" t="s">
        <v>37</v>
      </c>
      <c r="D75" s="20">
        <f t="shared" ref="D75:H79" si="4">D69/D$74*100</f>
        <v>27.142857142857142</v>
      </c>
      <c r="E75" s="20">
        <f t="shared" si="4"/>
        <v>27.142857142857142</v>
      </c>
      <c r="F75" s="20">
        <f t="shared" si="4"/>
        <v>25.714285714285712</v>
      </c>
      <c r="G75" s="20">
        <f t="shared" si="4"/>
        <v>25.714285714285712</v>
      </c>
      <c r="H75" s="20">
        <f t="shared" si="4"/>
        <v>22.857142857142858</v>
      </c>
    </row>
    <row r="76" spans="2:8" x14ac:dyDescent="0.25">
      <c r="C76" s="32" t="s">
        <v>33</v>
      </c>
      <c r="D76" s="20">
        <f t="shared" si="4"/>
        <v>68.571428571428569</v>
      </c>
      <c r="E76" s="20">
        <f t="shared" si="4"/>
        <v>65.714285714285708</v>
      </c>
      <c r="F76" s="20">
        <f t="shared" si="4"/>
        <v>68.571428571428569</v>
      </c>
      <c r="G76" s="20">
        <f t="shared" si="4"/>
        <v>68.571428571428569</v>
      </c>
      <c r="H76" s="20">
        <f t="shared" si="4"/>
        <v>67.142857142857139</v>
      </c>
    </row>
    <row r="77" spans="2:8" x14ac:dyDescent="0.25">
      <c r="C77" s="32" t="s">
        <v>34</v>
      </c>
      <c r="D77" s="20">
        <f t="shared" si="4"/>
        <v>4.2857142857142856</v>
      </c>
      <c r="E77" s="20">
        <f t="shared" si="4"/>
        <v>7.1428571428571423</v>
      </c>
      <c r="F77" s="20">
        <f t="shared" si="4"/>
        <v>5.7142857142857144</v>
      </c>
      <c r="G77" s="20">
        <f t="shared" si="4"/>
        <v>5.7142857142857144</v>
      </c>
      <c r="H77" s="20">
        <f t="shared" si="4"/>
        <v>10</v>
      </c>
    </row>
    <row r="78" spans="2:8" x14ac:dyDescent="0.25">
      <c r="C78" s="32" t="s">
        <v>35</v>
      </c>
      <c r="D78" s="20">
        <f t="shared" si="4"/>
        <v>0</v>
      </c>
      <c r="E78" s="20">
        <f t="shared" si="4"/>
        <v>0</v>
      </c>
      <c r="F78" s="20">
        <f t="shared" si="4"/>
        <v>0</v>
      </c>
      <c r="G78" s="20">
        <f t="shared" si="4"/>
        <v>0</v>
      </c>
      <c r="H78" s="20">
        <f t="shared" si="4"/>
        <v>0</v>
      </c>
    </row>
    <row r="79" spans="2:8" x14ac:dyDescent="0.25">
      <c r="C79" s="32" t="s">
        <v>36</v>
      </c>
      <c r="D79" s="20">
        <f t="shared" si="4"/>
        <v>0</v>
      </c>
      <c r="E79" s="20">
        <f t="shared" si="4"/>
        <v>0</v>
      </c>
      <c r="F79" s="20">
        <f t="shared" si="4"/>
        <v>0</v>
      </c>
      <c r="G79" s="20">
        <f t="shared" si="4"/>
        <v>0</v>
      </c>
      <c r="H79" s="20">
        <f t="shared" si="4"/>
        <v>0</v>
      </c>
    </row>
    <row r="82" spans="2:8" ht="15.75" customHeight="1" x14ac:dyDescent="0.25">
      <c r="B82" s="78" t="s">
        <v>31</v>
      </c>
      <c r="C82" s="78" t="str">
        <f>Sistematización!Y20</f>
        <v>PRESENTACION 5. SISVAN</v>
      </c>
      <c r="D82" s="78"/>
      <c r="E82" s="78"/>
      <c r="F82" s="78"/>
      <c r="G82" s="78"/>
      <c r="H82" s="78"/>
    </row>
    <row r="83" spans="2:8" ht="71.25" x14ac:dyDescent="0.25">
      <c r="B83" s="78"/>
      <c r="C83" s="33" t="s">
        <v>26</v>
      </c>
      <c r="D83" s="33" t="s">
        <v>20</v>
      </c>
      <c r="E83" s="33" t="s">
        <v>21</v>
      </c>
      <c r="F83" s="33" t="s">
        <v>22</v>
      </c>
      <c r="G83" s="33" t="s">
        <v>23</v>
      </c>
      <c r="H83" s="33" t="s">
        <v>24</v>
      </c>
    </row>
    <row r="84" spans="2:8" x14ac:dyDescent="0.25">
      <c r="B84" s="34">
        <v>5</v>
      </c>
      <c r="C84" s="34" t="s">
        <v>37</v>
      </c>
      <c r="D84" s="34">
        <f>COUNTIF(Sistematización!Y22:Y91,5)</f>
        <v>14</v>
      </c>
      <c r="E84" s="34">
        <f>COUNTIF(Sistematización!Z22:Z91,5)</f>
        <v>14</v>
      </c>
      <c r="F84" s="34">
        <f>COUNTIF(Sistematización!AA22:AA91,5)</f>
        <v>13</v>
      </c>
      <c r="G84" s="34">
        <f>COUNTIF(Sistematización!AB22:AB91,5)</f>
        <v>14</v>
      </c>
      <c r="H84" s="34">
        <f>COUNTIF(Sistematización!AC22:AC91,5)</f>
        <v>11</v>
      </c>
    </row>
    <row r="85" spans="2:8" x14ac:dyDescent="0.25">
      <c r="B85" s="35">
        <v>4</v>
      </c>
      <c r="C85" s="35" t="s">
        <v>33</v>
      </c>
      <c r="D85" s="34">
        <f>COUNTIF(Sistematización!Y22:Y91,4)</f>
        <v>52</v>
      </c>
      <c r="E85" s="34">
        <f>COUNTIF(Sistematización!Z22:Z91,4)</f>
        <v>52</v>
      </c>
      <c r="F85" s="34">
        <f>COUNTIF(Sistematización!AA22:AA91,4)</f>
        <v>53</v>
      </c>
      <c r="G85" s="34">
        <f>COUNTIF(Sistematización!AB22:AB91,4)</f>
        <v>52</v>
      </c>
      <c r="H85" s="34">
        <f>COUNTIF(Sistematización!AC22:AC91,4)</f>
        <v>52</v>
      </c>
    </row>
    <row r="86" spans="2:8" x14ac:dyDescent="0.25">
      <c r="B86" s="35">
        <v>3</v>
      </c>
      <c r="C86" s="35" t="s">
        <v>34</v>
      </c>
      <c r="D86" s="34">
        <f>COUNTIF(Sistematización!Y22:Y91,3)</f>
        <v>3</v>
      </c>
      <c r="E86" s="34">
        <f>COUNTIF(Sistematización!Z22:Z91,3)</f>
        <v>3</v>
      </c>
      <c r="F86" s="34">
        <f>COUNTIF(Sistematización!AA22:AA91,3)</f>
        <v>3</v>
      </c>
      <c r="G86" s="34">
        <f>COUNTIF(Sistematización!AB22:AB91,3)</f>
        <v>3</v>
      </c>
      <c r="H86" s="34">
        <f>COUNTIF(Sistematización!AC22:AC91,3)</f>
        <v>6</v>
      </c>
    </row>
    <row r="87" spans="2:8" x14ac:dyDescent="0.25">
      <c r="B87" s="35">
        <v>2</v>
      </c>
      <c r="C87" s="35" t="s">
        <v>35</v>
      </c>
      <c r="D87" s="34">
        <f>COUNTIF(Sistematización!Y22:Y91,2)</f>
        <v>1</v>
      </c>
      <c r="E87" s="34">
        <f>COUNTIF(Sistematización!Z22:Z91,2)</f>
        <v>1</v>
      </c>
      <c r="F87" s="34">
        <f>COUNTIF(Sistematización!AA22:AA91,2)</f>
        <v>1</v>
      </c>
      <c r="G87" s="34">
        <f>COUNTIF(Sistematización!AB22:AB91,2)</f>
        <v>1</v>
      </c>
      <c r="H87" s="34">
        <f>COUNTIF(Sistematización!AC22:AC91,2)</f>
        <v>1</v>
      </c>
    </row>
    <row r="88" spans="2:8" x14ac:dyDescent="0.25">
      <c r="B88" s="35">
        <v>1</v>
      </c>
      <c r="C88" s="35" t="s">
        <v>36</v>
      </c>
      <c r="D88" s="34">
        <f>COUNTIF(Sistematización!Y22:Y91,1)</f>
        <v>0</v>
      </c>
      <c r="E88" s="34">
        <f>COUNTIF(Sistematización!Z22:Z91,1)</f>
        <v>0</v>
      </c>
      <c r="F88" s="34">
        <f>COUNTIF(Sistematización!AA22:AA91,1)</f>
        <v>0</v>
      </c>
      <c r="G88" s="34">
        <f>COUNTIF(Sistematización!AB22:AB91,1)</f>
        <v>0</v>
      </c>
      <c r="H88" s="34">
        <f>COUNTIF(Sistematización!AC22:AC91,1)</f>
        <v>0</v>
      </c>
    </row>
    <row r="89" spans="2:8" x14ac:dyDescent="0.25">
      <c r="D89">
        <f>SUM(D84:D88)</f>
        <v>70</v>
      </c>
      <c r="E89">
        <f>SUM(E84:E88)</f>
        <v>70</v>
      </c>
      <c r="F89">
        <f>SUM(F84:F88)</f>
        <v>70</v>
      </c>
      <c r="G89">
        <f>SUM(G84:G88)</f>
        <v>70</v>
      </c>
      <c r="H89">
        <f>SUM(H84:H88)</f>
        <v>70</v>
      </c>
    </row>
    <row r="90" spans="2:8" x14ac:dyDescent="0.25">
      <c r="B90" s="36">
        <v>5</v>
      </c>
      <c r="C90" s="36" t="s">
        <v>37</v>
      </c>
      <c r="D90" s="20">
        <f t="shared" ref="D90:H94" si="5">D84/D$89*100</f>
        <v>20</v>
      </c>
      <c r="E90" s="20">
        <f t="shared" si="5"/>
        <v>20</v>
      </c>
      <c r="F90" s="20">
        <f t="shared" si="5"/>
        <v>18.571428571428573</v>
      </c>
      <c r="G90" s="20">
        <f t="shared" si="5"/>
        <v>20</v>
      </c>
      <c r="H90" s="20">
        <f t="shared" si="5"/>
        <v>15.714285714285714</v>
      </c>
    </row>
    <row r="91" spans="2:8" x14ac:dyDescent="0.25">
      <c r="B91" s="36">
        <v>4</v>
      </c>
      <c r="C91" s="36" t="s">
        <v>33</v>
      </c>
      <c r="D91" s="20">
        <f t="shared" si="5"/>
        <v>74.285714285714292</v>
      </c>
      <c r="E91" s="20">
        <f t="shared" si="5"/>
        <v>74.285714285714292</v>
      </c>
      <c r="F91" s="20">
        <f t="shared" si="5"/>
        <v>75.714285714285708</v>
      </c>
      <c r="G91" s="20">
        <f t="shared" si="5"/>
        <v>74.285714285714292</v>
      </c>
      <c r="H91" s="20">
        <f t="shared" si="5"/>
        <v>74.285714285714292</v>
      </c>
    </row>
    <row r="92" spans="2:8" x14ac:dyDescent="0.25">
      <c r="B92" s="36">
        <v>3</v>
      </c>
      <c r="C92" s="36" t="s">
        <v>34</v>
      </c>
      <c r="D92" s="20">
        <f t="shared" si="5"/>
        <v>4.2857142857142856</v>
      </c>
      <c r="E92" s="20">
        <f t="shared" si="5"/>
        <v>4.2857142857142856</v>
      </c>
      <c r="F92" s="20">
        <f t="shared" si="5"/>
        <v>4.2857142857142856</v>
      </c>
      <c r="G92" s="20">
        <f t="shared" si="5"/>
        <v>4.2857142857142856</v>
      </c>
      <c r="H92" s="20">
        <f t="shared" si="5"/>
        <v>8.5714285714285712</v>
      </c>
    </row>
    <row r="93" spans="2:8" x14ac:dyDescent="0.25">
      <c r="B93" s="36">
        <v>2</v>
      </c>
      <c r="C93" s="36" t="s">
        <v>35</v>
      </c>
      <c r="D93" s="20">
        <f t="shared" si="5"/>
        <v>1.4285714285714286</v>
      </c>
      <c r="E93" s="20">
        <f t="shared" si="5"/>
        <v>1.4285714285714286</v>
      </c>
      <c r="F93" s="20">
        <f t="shared" si="5"/>
        <v>1.4285714285714286</v>
      </c>
      <c r="G93" s="20">
        <f t="shared" si="5"/>
        <v>1.4285714285714286</v>
      </c>
      <c r="H93" s="20">
        <f t="shared" si="5"/>
        <v>1.4285714285714286</v>
      </c>
    </row>
    <row r="94" spans="2:8" x14ac:dyDescent="0.25">
      <c r="B94" s="36">
        <v>1</v>
      </c>
      <c r="C94" s="36" t="s">
        <v>36</v>
      </c>
      <c r="D94" s="20">
        <f t="shared" si="5"/>
        <v>0</v>
      </c>
      <c r="E94" s="20">
        <f t="shared" si="5"/>
        <v>0</v>
      </c>
      <c r="F94" s="20">
        <f t="shared" si="5"/>
        <v>0</v>
      </c>
      <c r="G94" s="20">
        <f t="shared" si="5"/>
        <v>0</v>
      </c>
      <c r="H94" s="20">
        <f t="shared" si="5"/>
        <v>0</v>
      </c>
    </row>
    <row r="95" spans="2:8" x14ac:dyDescent="0.25">
      <c r="E95" s="37"/>
    </row>
    <row r="100" spans="2:8" ht="15.75" thickBot="1" x14ac:dyDescent="0.3"/>
    <row r="101" spans="2:8" ht="15.75" thickBot="1" x14ac:dyDescent="0.3">
      <c r="B101" s="78" t="s">
        <v>31</v>
      </c>
      <c r="C101" s="78" t="str">
        <f>Sistematización!AD20</f>
        <v>PRESENTACION 6, UNIDAD DE ANANLISIS</v>
      </c>
      <c r="D101" s="78"/>
      <c r="E101" s="78"/>
      <c r="F101" s="78"/>
      <c r="G101" s="78"/>
      <c r="H101" s="78"/>
    </row>
    <row r="102" spans="2:8" ht="72" thickBot="1" x14ac:dyDescent="0.3">
      <c r="B102" s="78"/>
      <c r="C102" s="33" t="s">
        <v>26</v>
      </c>
      <c r="D102" s="33" t="s">
        <v>20</v>
      </c>
      <c r="E102" s="33" t="s">
        <v>21</v>
      </c>
      <c r="F102" s="33" t="s">
        <v>22</v>
      </c>
      <c r="G102" s="33" t="s">
        <v>23</v>
      </c>
      <c r="H102" s="33" t="s">
        <v>24</v>
      </c>
    </row>
    <row r="103" spans="2:8" x14ac:dyDescent="0.25">
      <c r="B103" s="34">
        <v>5</v>
      </c>
      <c r="C103" s="34" t="s">
        <v>37</v>
      </c>
      <c r="D103" s="34">
        <f>COUNTIF(Sistematización!AD22:AD91,5)</f>
        <v>15</v>
      </c>
      <c r="E103" s="34">
        <f>COUNTIF(Sistematización!AE22:AE91,5)</f>
        <v>16</v>
      </c>
      <c r="F103" s="34">
        <f>COUNTIF(Sistematización!AF22:AF91,5)</f>
        <v>14</v>
      </c>
      <c r="G103" s="34">
        <f>COUNTIF(Sistematización!AG22:AG91,5)</f>
        <v>13</v>
      </c>
      <c r="H103" s="34">
        <f>COUNTIF(Sistematización!AH22:AH91,5)</f>
        <v>13</v>
      </c>
    </row>
    <row r="104" spans="2:8" x14ac:dyDescent="0.25">
      <c r="B104" s="35">
        <v>4</v>
      </c>
      <c r="C104" s="35" t="s">
        <v>33</v>
      </c>
      <c r="D104" s="34">
        <f>COUNTIF(Sistematización!AD22:AD91,4)</f>
        <v>50</v>
      </c>
      <c r="E104" s="34">
        <f>COUNTIF(Sistematización!AE22:AE91,4)</f>
        <v>50</v>
      </c>
      <c r="F104" s="34">
        <f>COUNTIF(Sistematización!AF22:AF91,4)</f>
        <v>52</v>
      </c>
      <c r="G104" s="34">
        <f>COUNTIF(Sistematización!AG22:AG91,4)</f>
        <v>53</v>
      </c>
      <c r="H104" s="34">
        <f>COUNTIF(Sistematización!AH22:AH91,4)</f>
        <v>51</v>
      </c>
    </row>
    <row r="105" spans="2:8" x14ac:dyDescent="0.25">
      <c r="B105" s="35">
        <v>3</v>
      </c>
      <c r="C105" s="35" t="s">
        <v>34</v>
      </c>
      <c r="D105" s="34">
        <f>COUNTIF(Sistematización!AD22:AD91,3)</f>
        <v>5</v>
      </c>
      <c r="E105" s="34">
        <f>COUNTIF(Sistematización!AE22:AE91,3)</f>
        <v>4</v>
      </c>
      <c r="F105" s="34">
        <f>COUNTIF(Sistematización!AF22:AF91,3)</f>
        <v>4</v>
      </c>
      <c r="G105" s="34">
        <f>COUNTIF(Sistematización!AG22:AG91,3)</f>
        <v>4</v>
      </c>
      <c r="H105" s="34">
        <f>COUNTIF(Sistematización!AH22:AH91,3)</f>
        <v>6</v>
      </c>
    </row>
    <row r="106" spans="2:8" x14ac:dyDescent="0.25">
      <c r="B106" s="35">
        <v>2</v>
      </c>
      <c r="C106" s="35" t="s">
        <v>35</v>
      </c>
      <c r="D106" s="34">
        <f>COUNTIF(Sistematización!AD22:AD91,2)</f>
        <v>0</v>
      </c>
      <c r="E106" s="34">
        <f>COUNTIF(Sistematización!AE22:AE91,2)</f>
        <v>0</v>
      </c>
      <c r="F106" s="34">
        <f>COUNTIF(Sistematización!AF22:AF91,2)</f>
        <v>0</v>
      </c>
      <c r="G106" s="34">
        <f>COUNTIF(Sistematización!AG22:AG91,2)</f>
        <v>0</v>
      </c>
      <c r="H106" s="34">
        <f>COUNTIF(Sistematización!AH22:AH91,2)</f>
        <v>0</v>
      </c>
    </row>
    <row r="107" spans="2:8" x14ac:dyDescent="0.25">
      <c r="B107" s="35">
        <v>1</v>
      </c>
      <c r="C107" s="35" t="s">
        <v>36</v>
      </c>
      <c r="D107" s="34">
        <f>COUNTIF(Sistematización!AD22:AD91,1)</f>
        <v>0</v>
      </c>
      <c r="E107" s="34">
        <f>COUNTIF(Sistematización!AE22:AE91,1)</f>
        <v>0</v>
      </c>
      <c r="F107" s="34">
        <f>COUNTIF(Sistematización!AF22:AF91,1)</f>
        <v>0</v>
      </c>
      <c r="G107" s="34">
        <f>COUNTIF(Sistematización!AG22:AG91,1)</f>
        <v>0</v>
      </c>
      <c r="H107" s="34">
        <f>COUNTIF(Sistematización!AH22:AH91,1)</f>
        <v>0</v>
      </c>
    </row>
    <row r="108" spans="2:8" x14ac:dyDescent="0.25">
      <c r="D108">
        <f>SUM(D103:D107)</f>
        <v>70</v>
      </c>
      <c r="E108">
        <f>SUM(E103:E107)</f>
        <v>70</v>
      </c>
      <c r="F108">
        <f>SUM(F103:F107)</f>
        <v>70</v>
      </c>
      <c r="G108">
        <f>SUM(G103:G107)</f>
        <v>70</v>
      </c>
      <c r="H108">
        <f>SUM(H103:H107)</f>
        <v>70</v>
      </c>
    </row>
    <row r="109" spans="2:8" x14ac:dyDescent="0.25">
      <c r="B109" s="36">
        <v>5</v>
      </c>
      <c r="C109" s="36" t="s">
        <v>37</v>
      </c>
      <c r="D109" s="20">
        <f t="shared" ref="D109:H113" si="6">D103/D$89*100</f>
        <v>21.428571428571427</v>
      </c>
      <c r="E109" s="20">
        <f t="shared" si="6"/>
        <v>22.857142857142858</v>
      </c>
      <c r="F109" s="20">
        <f t="shared" si="6"/>
        <v>20</v>
      </c>
      <c r="G109" s="20">
        <f t="shared" si="6"/>
        <v>18.571428571428573</v>
      </c>
      <c r="H109" s="20">
        <f t="shared" si="6"/>
        <v>18.571428571428573</v>
      </c>
    </row>
    <row r="110" spans="2:8" x14ac:dyDescent="0.25">
      <c r="B110" s="36">
        <v>4</v>
      </c>
      <c r="C110" s="36" t="s">
        <v>33</v>
      </c>
      <c r="D110" s="20">
        <f t="shared" si="6"/>
        <v>71.428571428571431</v>
      </c>
      <c r="E110" s="20">
        <f t="shared" si="6"/>
        <v>71.428571428571431</v>
      </c>
      <c r="F110" s="20">
        <f t="shared" si="6"/>
        <v>74.285714285714292</v>
      </c>
      <c r="G110" s="20">
        <f t="shared" si="6"/>
        <v>75.714285714285708</v>
      </c>
      <c r="H110" s="20">
        <f t="shared" si="6"/>
        <v>72.857142857142847</v>
      </c>
    </row>
    <row r="111" spans="2:8" x14ac:dyDescent="0.25">
      <c r="B111" s="36">
        <v>3</v>
      </c>
      <c r="C111" s="36" t="s">
        <v>34</v>
      </c>
      <c r="D111" s="20">
        <f t="shared" si="6"/>
        <v>7.1428571428571423</v>
      </c>
      <c r="E111" s="20">
        <f t="shared" si="6"/>
        <v>5.7142857142857144</v>
      </c>
      <c r="F111" s="20">
        <f t="shared" si="6"/>
        <v>5.7142857142857144</v>
      </c>
      <c r="G111" s="20">
        <f t="shared" si="6"/>
        <v>5.7142857142857144</v>
      </c>
      <c r="H111" s="20">
        <f t="shared" si="6"/>
        <v>8.5714285714285712</v>
      </c>
    </row>
    <row r="112" spans="2:8" x14ac:dyDescent="0.25">
      <c r="B112" s="36">
        <v>2</v>
      </c>
      <c r="C112" s="36" t="s">
        <v>35</v>
      </c>
      <c r="D112" s="20">
        <f t="shared" si="6"/>
        <v>0</v>
      </c>
      <c r="E112" s="20">
        <f t="shared" si="6"/>
        <v>0</v>
      </c>
      <c r="F112" s="20">
        <f t="shared" si="6"/>
        <v>0</v>
      </c>
      <c r="G112" s="20">
        <f t="shared" si="6"/>
        <v>0</v>
      </c>
      <c r="H112" s="20">
        <f t="shared" si="6"/>
        <v>0</v>
      </c>
    </row>
    <row r="113" spans="2:8" x14ac:dyDescent="0.25">
      <c r="B113" s="36">
        <v>1</v>
      </c>
      <c r="C113" s="36" t="s">
        <v>36</v>
      </c>
      <c r="D113" s="20">
        <f t="shared" si="6"/>
        <v>0</v>
      </c>
      <c r="E113" s="20">
        <f t="shared" si="6"/>
        <v>0</v>
      </c>
      <c r="F113" s="20">
        <f t="shared" si="6"/>
        <v>0</v>
      </c>
      <c r="G113" s="20">
        <f t="shared" si="6"/>
        <v>0</v>
      </c>
      <c r="H113" s="20">
        <f t="shared" si="6"/>
        <v>0</v>
      </c>
    </row>
  </sheetData>
  <sheetProtection selectLockedCells="1" selectUnlockedCells="1"/>
  <mergeCells count="19">
    <mergeCell ref="C10:F10"/>
    <mergeCell ref="B10:B11"/>
    <mergeCell ref="B25:B26"/>
    <mergeCell ref="B39:B40"/>
    <mergeCell ref="B1:P1"/>
    <mergeCell ref="B2:P2"/>
    <mergeCell ref="B3:P3"/>
    <mergeCell ref="B4:P4"/>
    <mergeCell ref="B5:P5"/>
    <mergeCell ref="B101:B102"/>
    <mergeCell ref="C101:H101"/>
    <mergeCell ref="C25:H25"/>
    <mergeCell ref="C39:H39"/>
    <mergeCell ref="C53:H53"/>
    <mergeCell ref="C67:H67"/>
    <mergeCell ref="C82:H82"/>
    <mergeCell ref="B53:B54"/>
    <mergeCell ref="B67:B68"/>
    <mergeCell ref="B82:B83"/>
  </mergeCells>
  <pageMargins left="0.75" right="0.75" top="1" bottom="1" header="0.51" footer="0.51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Sistematización</vt:lpstr>
      <vt:lpstr>Gráficas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</dc:creator>
  <cp:keywords/>
  <dc:description/>
  <cp:lastModifiedBy>Epidemiologia Rionegro</cp:lastModifiedBy>
  <cp:revision>1</cp:revision>
  <dcterms:created xsi:type="dcterms:W3CDTF">2018-06-30T04:07:03Z</dcterms:created>
  <dcterms:modified xsi:type="dcterms:W3CDTF">2019-09-12T14:13:36Z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2058-10.2.0.5811</vt:lpwstr>
  </property>
</Properties>
</file>